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<sst xmlns="http://schemas.openxmlformats.org/spreadsheetml/2006/main" count="35" uniqueCount="29">
  <si>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DAX</t>
  </si>
  <si>
    <t>Allianz</t>
  </si>
  <si>
    <t>Deutsche Bank</t>
  </si>
  <si>
    <t>Stetige Rendite</t>
  </si>
  <si>
    <t>Value at risk</t>
  </si>
  <si>
    <t>Anlagebetrag:</t>
  </si>
  <si>
    <t>1-alpha</t>
  </si>
  <si>
    <t>Mittelwert der stetigen Renditen</t>
  </si>
  <si>
    <t>Streuung der Renditen</t>
  </si>
  <si>
    <t>z von alpha</t>
  </si>
  <si>
    <t>s2</t>
  </si>
  <si>
    <t>Varianz</t>
  </si>
  <si>
    <t>Schiefe</t>
  </si>
  <si>
    <t>Curtosis</t>
  </si>
  <si>
    <t>JB</t>
  </si>
  <si>
    <t>Theo.</t>
  </si>
  <si>
    <t>Mittelwert</t>
  </si>
  <si>
    <t>x-xquer</t>
  </si>
  <si>
    <t>hoch 2</t>
  </si>
  <si>
    <t>hoch 3</t>
  </si>
  <si>
    <t>hoch 4</t>
  </si>
  <si>
    <t>summe hoch 2</t>
  </si>
  <si>
    <t>summe hoch 3</t>
  </si>
  <si>
    <t>summe hoch 4</t>
  </si>
  <si>
    <t>Standardabw.</t>
  </si>
  <si>
    <t>Kurtosis</t>
  </si>
  <si>
    <t>Normalverteilungstest:</t>
  </si>
  <si>
    <t>Wahrscheinl.</t>
  </si>
  <si>
    <t>Anzahl der Werte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</si>
</sst>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%"/>
    <numFmt numFmtId="179" formatCode="0.000%"/>
    <numFmt numFmtId="180" formatCode="_-* #,##0.0\ &quot;DM&quot;_-;\-* #,##0.0\ &quot;DM&quot;_-;_-* &quot;-&quot;\ &quot;DM&quot;_-;_-@_-"/>
    <numFmt numFmtId="181" formatCode="_-* #,##0.00\ &quot;DM&quot;_-;\-* #,##0.00\ &quot;DM&quot;_-;_-* &quot;-&quot;\ &quot;DM&quot;_-;_-@_-"/>
    <numFmt numFmtId="182" formatCode="0.0000%"/>
    <numFmt numFmtId="183" formatCode="0.00000%"/>
    <numFmt numFmtId="184" formatCode="#,##0.00\ [$€-1]"/>
    <numFmt numFmtId="185" formatCode="_-* #,##0.00\ [$€-1]_-;\-* #,##0.00\ [$€-1]_-;_-* &quot;-&quot;??\ [$€-1]_-"/>
    <numFmt numFmtId="186" formatCode="_-* #,##0.000\ [$€-1]_-;\-* #,##0.000\ [$€-1]_-;_-* &quot;-&quot;??\ [$€-1]_-"/>
  </numFmts>
  <fonts count="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10" fontId="1" fillId="0" borderId="0" xfId="18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6" fontId="1" fillId="0" borderId="0" xfId="17" applyNumberFormat="1" applyFont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1"/>
  <sheetViews>
    <sheetView tabSelected="1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1" sqref="L21"/>
    </sheetView>
  </sheetViews>
  <sheetFormatPr defaultColWidth="11.421875" defaultRowHeight="12.75"/>
  <cols>
    <col min="1" max="10" width="9.7109375" style="2" customWidth="1"/>
    <col min="11" max="11" width="11.00390625" style="2" customWidth="1"/>
    <col min="12" max="12" width="9.7109375" style="2" customWidth="1"/>
    <col min="13" max="14" width="12.00390625" style="2" bestFit="1" customWidth="1"/>
    <col min="15" max="15" width="13.00390625" style="2" bestFit="1" customWidth="1"/>
    <col min="16" max="16384" width="9.7109375" style="2" customWidth="1"/>
  </cols>
  <sheetData>
    <row r="1" spans="2:7" ht="22.5">
      <c r="B1" s="6" t="s">
        <v>0</v>
      </c>
      <c r="C1" s="6" t="s">
        <v>1</v>
      </c>
      <c r="D1" s="6" t="s">
        <v>2</v>
      </c>
      <c r="E1" s="6" t="s">
        <v>3</v>
      </c>
      <c r="F1" s="6" t="s">
        <v>3</v>
      </c>
      <c r="G1" s="6" t="s">
        <v>3</v>
      </c>
    </row>
    <row r="2" spans="2:7" ht="11.25">
      <c r="B2" s="6"/>
      <c r="C2" s="6"/>
      <c r="D2" s="6"/>
      <c r="E2" s="6" t="str">
        <f>B1</f>
        <v>DAX</v>
      </c>
      <c r="F2" s="6" t="str">
        <f>C1</f>
        <v>Allianz</v>
      </c>
      <c r="G2" s="6" t="str">
        <f>D1</f>
        <v>Deutsche Bank</v>
      </c>
    </row>
    <row r="3" spans="1:12" ht="11.25">
      <c r="A3" s="1">
        <v>36164</v>
      </c>
      <c r="B3" s="2">
        <v>5180.12</v>
      </c>
      <c r="C3" s="2">
        <v>342.35</v>
      </c>
      <c r="D3" s="2">
        <v>52.99</v>
      </c>
      <c r="G3" s="3"/>
      <c r="H3" s="3"/>
      <c r="I3" s="3"/>
      <c r="J3" s="3"/>
      <c r="K3" s="3"/>
      <c r="L3" s="3"/>
    </row>
    <row r="4" spans="1:12" ht="12">
      <c r="A4" s="1">
        <v>36165</v>
      </c>
      <c r="B4" s="2">
        <v>5263.41</v>
      </c>
      <c r="C4" s="2">
        <v>337.36</v>
      </c>
      <c r="D4" s="2">
        <v>53.89</v>
      </c>
      <c r="E4" s="7">
        <f aca="true" t="shared" si="0" ref="E4:G9">LN(B4)-LN(B3)</f>
        <v>0.015950883648253367</v>
      </c>
      <c r="F4" s="7">
        <f t="shared" si="0"/>
        <v>-0.014682996128767556</v>
      </c>
      <c r="G4" s="7">
        <f t="shared" si="0"/>
        <v>0.016841715440734983</v>
      </c>
      <c r="H4" s="3"/>
      <c r="I4" s="8" t="s">
        <v>4</v>
      </c>
      <c r="J4" s="9"/>
      <c r="K4" s="9"/>
      <c r="L4" s="3"/>
    </row>
    <row r="5" spans="1:15" ht="12">
      <c r="A5" s="1">
        <v>36166</v>
      </c>
      <c r="B5" s="2">
        <v>5376.95</v>
      </c>
      <c r="C5" s="2">
        <v>346.5</v>
      </c>
      <c r="D5" s="2">
        <v>56.51</v>
      </c>
      <c r="E5" s="7">
        <f t="shared" si="0"/>
        <v>0.021342193244285212</v>
      </c>
      <c r="F5" s="7">
        <f t="shared" si="0"/>
        <v>0.02673220919165331</v>
      </c>
      <c r="G5" s="7">
        <f t="shared" si="0"/>
        <v>0.04747268169634644</v>
      </c>
      <c r="H5" s="3"/>
      <c r="I5" s="8" t="s">
        <v>5</v>
      </c>
      <c r="J5" s="9"/>
      <c r="K5" s="16">
        <v>50000</v>
      </c>
      <c r="L5" s="3"/>
      <c r="M5" s="17">
        <f>$K$5*M9</f>
        <v>21.45619697753985</v>
      </c>
      <c r="N5" s="17">
        <f>$K$5*N9</f>
        <v>15.061861605111105</v>
      </c>
      <c r="O5" s="17">
        <f>$K$5*O9</f>
        <v>51.90565686912647</v>
      </c>
    </row>
    <row r="6" spans="1:12" ht="12">
      <c r="A6" s="1">
        <v>36167</v>
      </c>
      <c r="B6" s="2">
        <v>5371.95</v>
      </c>
      <c r="C6" s="2">
        <v>345</v>
      </c>
      <c r="D6" s="2">
        <v>55.55</v>
      </c>
      <c r="E6" s="7">
        <f t="shared" si="0"/>
        <v>-0.0009303278215675448</v>
      </c>
      <c r="F6" s="7">
        <f t="shared" si="0"/>
        <v>-0.004338401598597663</v>
      </c>
      <c r="G6" s="7">
        <f t="shared" si="0"/>
        <v>-0.01713409755611295</v>
      </c>
      <c r="H6" s="3"/>
      <c r="I6" s="2" t="s">
        <v>27</v>
      </c>
      <c r="J6" s="8" t="s">
        <v>6</v>
      </c>
      <c r="K6" s="18">
        <v>0.99</v>
      </c>
      <c r="L6" s="3"/>
    </row>
    <row r="7" spans="1:12" ht="11.25">
      <c r="A7" s="1">
        <v>36168</v>
      </c>
      <c r="B7" s="2">
        <v>5415.47</v>
      </c>
      <c r="C7" s="2">
        <v>344.15</v>
      </c>
      <c r="D7" s="2">
        <v>56.82</v>
      </c>
      <c r="E7" s="7">
        <f t="shared" si="0"/>
        <v>0.008068701526417144</v>
      </c>
      <c r="F7" s="7">
        <f t="shared" si="0"/>
        <v>-0.0024668081869867464</v>
      </c>
      <c r="G7" s="7">
        <f t="shared" si="0"/>
        <v>0.022604860340402766</v>
      </c>
      <c r="H7" s="3"/>
      <c r="I7" s="3"/>
      <c r="J7" s="3"/>
      <c r="K7" s="3"/>
      <c r="L7" s="3"/>
    </row>
    <row r="8" spans="1:15" ht="12">
      <c r="A8" s="1">
        <v>36171</v>
      </c>
      <c r="B8" s="2">
        <v>5321.22</v>
      </c>
      <c r="C8" s="2">
        <v>338.5</v>
      </c>
      <c r="D8" s="2">
        <v>55.6</v>
      </c>
      <c r="E8" s="7">
        <f t="shared" si="0"/>
        <v>-0.017557072252364136</v>
      </c>
      <c r="F8" s="7">
        <f t="shared" si="0"/>
        <v>-0.01655351649204384</v>
      </c>
      <c r="G8" s="7">
        <f t="shared" si="0"/>
        <v>-0.02170517516950543</v>
      </c>
      <c r="H8" s="3"/>
      <c r="I8" s="10"/>
      <c r="J8" s="8"/>
      <c r="K8" s="9"/>
      <c r="L8" s="9"/>
      <c r="M8" s="9" t="str">
        <f>B1</f>
        <v>DAX</v>
      </c>
      <c r="N8" s="9" t="str">
        <f>C1</f>
        <v>Allianz</v>
      </c>
      <c r="O8" s="9" t="str">
        <f>D1</f>
        <v>Deutsche Bank</v>
      </c>
    </row>
    <row r="9" spans="1:15" ht="12">
      <c r="A9" s="1">
        <v>36172</v>
      </c>
      <c r="B9" s="2">
        <v>5285.61</v>
      </c>
      <c r="C9" s="2">
        <v>335.9</v>
      </c>
      <c r="D9" s="2">
        <v>53.92</v>
      </c>
      <c r="E9" s="7">
        <f t="shared" si="0"/>
        <v>-0.006714566706705227</v>
      </c>
      <c r="F9" s="7">
        <f t="shared" si="0"/>
        <v>-0.007710595734082837</v>
      </c>
      <c r="G9" s="7">
        <f t="shared" si="0"/>
        <v>-0.030681734652484582</v>
      </c>
      <c r="H9" s="3"/>
      <c r="I9" s="20" t="s">
        <v>7</v>
      </c>
      <c r="J9" s="9"/>
      <c r="K9" s="9"/>
      <c r="L9" s="9"/>
      <c r="M9" s="11">
        <f>AVERAGE(E4:E508)</f>
        <v>0.00042912393955079703</v>
      </c>
      <c r="N9" s="11">
        <f>AVERAGE(F4:F508)</f>
        <v>0.0003012372321022221</v>
      </c>
      <c r="O9" s="11">
        <f>AVERAGE(G4:G508)</f>
        <v>0.0010381131373825294</v>
      </c>
    </row>
    <row r="10" spans="1:15" ht="12">
      <c r="A10" s="1">
        <v>36173</v>
      </c>
      <c r="B10" s="2">
        <v>5018.82</v>
      </c>
      <c r="C10" s="2">
        <v>319.2</v>
      </c>
      <c r="D10" s="2">
        <v>50</v>
      </c>
      <c r="E10" s="7">
        <f aca="true" t="shared" si="1" ref="E10:E26">LN(B10)-LN(B9)</f>
        <v>-0.0517931873527413</v>
      </c>
      <c r="F10" s="7">
        <f aca="true" t="shared" si="2" ref="F10:F26">LN(C10)-LN(C9)</f>
        <v>-0.05099563104259275</v>
      </c>
      <c r="G10" s="7">
        <f aca="true" t="shared" si="3" ref="G10:G26">LN(D10)-LN(D9)</f>
        <v>-0.07547846117590584</v>
      </c>
      <c r="H10" s="3"/>
      <c r="I10" s="21" t="s">
        <v>8</v>
      </c>
      <c r="J10" s="9"/>
      <c r="K10" s="9"/>
      <c r="L10" s="9"/>
      <c r="M10" s="12">
        <f>STDEV(E4:E508)</f>
        <v>0.01488429658311131</v>
      </c>
      <c r="N10" s="12">
        <f>STDEV(F4:F508)</f>
        <v>0.0221777693615926</v>
      </c>
      <c r="O10" s="12">
        <f>STDEV(G4:G508)</f>
        <v>0.023505482903021357</v>
      </c>
    </row>
    <row r="11" spans="1:15" ht="12">
      <c r="A11" s="1">
        <v>36174</v>
      </c>
      <c r="B11" s="2">
        <v>5014.32</v>
      </c>
      <c r="C11" s="2">
        <v>317</v>
      </c>
      <c r="D11" s="2">
        <v>46.91</v>
      </c>
      <c r="E11" s="7">
        <f t="shared" si="1"/>
        <v>-0.0008970273118382721</v>
      </c>
      <c r="F11" s="7">
        <f t="shared" si="2"/>
        <v>-0.006916091698373705</v>
      </c>
      <c r="G11" s="7">
        <f t="shared" si="3"/>
        <v>-0.06379213308777931</v>
      </c>
      <c r="H11" s="3"/>
      <c r="I11" s="20" t="s">
        <v>9</v>
      </c>
      <c r="J11" s="8"/>
      <c r="K11" s="9"/>
      <c r="L11" s="9"/>
      <c r="M11" s="13">
        <f>NORMSINV($K$6)</f>
        <v>2.32634787404084</v>
      </c>
      <c r="N11" s="13">
        <f>NORMSINV($K$6)</f>
        <v>2.32634787404084</v>
      </c>
      <c r="O11" s="13">
        <f>NORMSINV($K$6)</f>
        <v>2.32634787404084</v>
      </c>
    </row>
    <row r="12" spans="1:15" ht="12">
      <c r="A12" s="1">
        <v>36175</v>
      </c>
      <c r="B12" s="2">
        <v>4853.11</v>
      </c>
      <c r="C12" s="2">
        <v>325.45</v>
      </c>
      <c r="D12" s="2">
        <v>48.48</v>
      </c>
      <c r="E12" s="7">
        <f t="shared" si="1"/>
        <v>-0.032678082441844225</v>
      </c>
      <c r="F12" s="7">
        <f t="shared" si="2"/>
        <v>0.026307066141115776</v>
      </c>
      <c r="G12" s="7">
        <f t="shared" si="3"/>
        <v>0.03292046942069238</v>
      </c>
      <c r="H12" s="3"/>
      <c r="I12" s="20" t="s">
        <v>4</v>
      </c>
      <c r="J12" s="8"/>
      <c r="K12" s="9"/>
      <c r="L12" s="9"/>
      <c r="M12" s="16">
        <f>(-M11*M10+M9)*$K5</f>
        <v>-1709.8463886581767</v>
      </c>
      <c r="N12" s="16">
        <f>(-N11*N10+N9)*$K5</f>
        <v>-2564.59846866034</v>
      </c>
      <c r="O12" s="16">
        <f>(-O11*O10+O9)*$K5</f>
        <v>-2682.1908521182254</v>
      </c>
    </row>
    <row r="13" spans="1:8" ht="11.25">
      <c r="A13" s="1">
        <v>36178</v>
      </c>
      <c r="B13" s="2">
        <v>5055.52</v>
      </c>
      <c r="C13" s="2">
        <v>330.5</v>
      </c>
      <c r="D13" s="2">
        <v>49.79</v>
      </c>
      <c r="E13" s="7">
        <f t="shared" si="1"/>
        <v>0.04086097907079811</v>
      </c>
      <c r="F13" s="7">
        <f t="shared" si="2"/>
        <v>0.01539781927334527</v>
      </c>
      <c r="G13" s="7">
        <f t="shared" si="3"/>
        <v>0.02666281889303246</v>
      </c>
      <c r="H13" s="3"/>
    </row>
    <row r="14" spans="1:15" ht="12">
      <c r="A14" s="1">
        <v>36179</v>
      </c>
      <c r="B14" s="2">
        <v>4995.21</v>
      </c>
      <c r="C14" s="2">
        <v>326.8</v>
      </c>
      <c r="D14" s="2">
        <v>50</v>
      </c>
      <c r="E14" s="7">
        <f t="shared" si="1"/>
        <v>-0.012001262370104016</v>
      </c>
      <c r="F14" s="7">
        <f t="shared" si="2"/>
        <v>-0.011258296305893367</v>
      </c>
      <c r="G14" s="7">
        <f t="shared" si="3"/>
        <v>0.0042088447740544765</v>
      </c>
      <c r="H14" s="3"/>
      <c r="I14" s="9"/>
      <c r="J14" s="9"/>
      <c r="K14" s="9"/>
      <c r="L14" s="9"/>
      <c r="M14" s="9"/>
      <c r="N14" s="9"/>
      <c r="O14" s="9"/>
    </row>
    <row r="15" spans="1:15" ht="12">
      <c r="A15" s="1">
        <v>36180</v>
      </c>
      <c r="B15" s="2">
        <v>5123.61</v>
      </c>
      <c r="C15" s="2">
        <v>334.45</v>
      </c>
      <c r="D15" s="2">
        <v>50.1</v>
      </c>
      <c r="E15" s="7">
        <f t="shared" si="1"/>
        <v>0.025379815466795463</v>
      </c>
      <c r="F15" s="7">
        <f t="shared" si="2"/>
        <v>0.02313902857856931</v>
      </c>
      <c r="G15" s="7">
        <f t="shared" si="3"/>
        <v>0.0019980026626731373</v>
      </c>
      <c r="H15" s="3"/>
      <c r="I15" s="20" t="s">
        <v>28</v>
      </c>
      <c r="J15" s="8"/>
      <c r="K15" s="9"/>
      <c r="L15" s="9"/>
      <c r="M15" s="9">
        <f>COUNT(E4:E1001)</f>
        <v>505</v>
      </c>
      <c r="N15" s="9">
        <f>COUNT(F4:F1001)</f>
        <v>505</v>
      </c>
      <c r="O15" s="9">
        <f>COUNT(G4:G1001)</f>
        <v>505</v>
      </c>
    </row>
    <row r="16" spans="1:8" ht="11.25">
      <c r="A16" s="1">
        <v>36181</v>
      </c>
      <c r="B16" s="2">
        <v>5208.08</v>
      </c>
      <c r="C16" s="2">
        <v>330.5</v>
      </c>
      <c r="D16" s="2">
        <v>49.4</v>
      </c>
      <c r="E16" s="7">
        <f t="shared" si="1"/>
        <v>0.0163519970457795</v>
      </c>
      <c r="F16" s="7">
        <f t="shared" si="2"/>
        <v>-0.011880732272675942</v>
      </c>
      <c r="G16" s="7">
        <f t="shared" si="3"/>
        <v>-0.014070583896942157</v>
      </c>
      <c r="H16" s="3"/>
    </row>
    <row r="17" spans="1:10" ht="11.25">
      <c r="A17" s="1">
        <v>36182</v>
      </c>
      <c r="B17" s="2">
        <v>5036.13</v>
      </c>
      <c r="C17" s="2">
        <v>322.9</v>
      </c>
      <c r="D17" s="2">
        <v>47.48</v>
      </c>
      <c r="E17" s="7">
        <f t="shared" si="1"/>
        <v>-0.03357333578426669</v>
      </c>
      <c r="F17" s="7">
        <f t="shared" si="2"/>
        <v>-0.023263981527511746</v>
      </c>
      <c r="G17" s="7">
        <f t="shared" si="3"/>
        <v>-0.03964185445240975</v>
      </c>
      <c r="H17" s="3"/>
      <c r="I17" s="3"/>
      <c r="J17" s="3"/>
    </row>
    <row r="18" spans="1:10" ht="11.25">
      <c r="A18" s="1">
        <v>36185</v>
      </c>
      <c r="B18" s="2">
        <v>4899.72</v>
      </c>
      <c r="C18" s="2">
        <v>319.8</v>
      </c>
      <c r="D18" s="2">
        <v>46.56</v>
      </c>
      <c r="E18" s="7">
        <f t="shared" si="1"/>
        <v>-0.027459869360402678</v>
      </c>
      <c r="F18" s="7">
        <f t="shared" si="2"/>
        <v>-0.009646877364375861</v>
      </c>
      <c r="G18" s="7">
        <f t="shared" si="3"/>
        <v>-0.01956676631828458</v>
      </c>
      <c r="H18" s="3"/>
      <c r="I18" s="3"/>
      <c r="J18" s="19" t="s">
        <v>26</v>
      </c>
    </row>
    <row r="19" spans="1:10" ht="11.25">
      <c r="A19" s="1">
        <v>36186</v>
      </c>
      <c r="B19" s="2">
        <v>5035.4</v>
      </c>
      <c r="C19" s="2">
        <v>320.21</v>
      </c>
      <c r="D19" s="2">
        <v>46</v>
      </c>
      <c r="E19" s="7">
        <f t="shared" si="1"/>
        <v>0.027314906281054263</v>
      </c>
      <c r="F19" s="7">
        <f t="shared" si="2"/>
        <v>0.0012812301560485295</v>
      </c>
      <c r="G19" s="7">
        <f t="shared" si="3"/>
        <v>-0.012100406934087538</v>
      </c>
      <c r="H19" s="3"/>
      <c r="I19" s="3"/>
      <c r="J19" s="3"/>
    </row>
    <row r="20" spans="1:10" ht="11.25">
      <c r="A20" s="1">
        <v>36187</v>
      </c>
      <c r="B20" s="2">
        <v>5076.94</v>
      </c>
      <c r="C20" s="2">
        <v>318.4</v>
      </c>
      <c r="D20" s="2">
        <v>45.6</v>
      </c>
      <c r="E20" s="7">
        <f t="shared" si="1"/>
        <v>0.00821575098488836</v>
      </c>
      <c r="F20" s="7">
        <f t="shared" si="2"/>
        <v>-0.005668576585674323</v>
      </c>
      <c r="G20" s="7">
        <f t="shared" si="3"/>
        <v>-0.008733679968754515</v>
      </c>
      <c r="H20" s="3"/>
      <c r="I20" s="3"/>
      <c r="J20" s="3"/>
    </row>
    <row r="21" spans="1:14" ht="12">
      <c r="A21" s="1">
        <v>36188</v>
      </c>
      <c r="B21" s="2">
        <v>5046.41</v>
      </c>
      <c r="C21" s="2">
        <v>318.6</v>
      </c>
      <c r="D21" s="2">
        <v>47.41</v>
      </c>
      <c r="E21" s="7">
        <f t="shared" si="1"/>
        <v>-0.006031618497393865</v>
      </c>
      <c r="F21" s="7">
        <f t="shared" si="2"/>
        <v>0.0006279435057203742</v>
      </c>
      <c r="G21" s="7">
        <f t="shared" si="3"/>
        <v>0.03892546039368616</v>
      </c>
      <c r="H21" s="3"/>
      <c r="I21" s="3"/>
      <c r="J21" s="9" t="s">
        <v>10</v>
      </c>
      <c r="K21" s="9" t="s">
        <v>11</v>
      </c>
      <c r="L21" s="9">
        <f>VAR(E4:E1001)</f>
        <v>0.00022154228477401898</v>
      </c>
      <c r="M21" s="9">
        <f>VAR(F4:F1001)</f>
        <v>0.0004918534538559954</v>
      </c>
      <c r="N21" s="9">
        <f>VAR(G4:G1001)</f>
        <v>0.0005525077265042293</v>
      </c>
    </row>
    <row r="22" spans="1:14" ht="11.25">
      <c r="A22" s="1">
        <v>36189</v>
      </c>
      <c r="B22" s="2">
        <v>5168.57</v>
      </c>
      <c r="C22" s="2">
        <v>325</v>
      </c>
      <c r="D22" s="2">
        <v>49.7</v>
      </c>
      <c r="E22" s="7">
        <f t="shared" si="1"/>
        <v>0.023918955120725727</v>
      </c>
      <c r="F22" s="7">
        <f t="shared" si="2"/>
        <v>0.019888784853788977</v>
      </c>
      <c r="G22" s="7">
        <f t="shared" si="3"/>
        <v>0.04717175618855629</v>
      </c>
      <c r="H22" s="3"/>
      <c r="I22" s="4"/>
      <c r="J22" s="3"/>
      <c r="K22" s="3" t="s">
        <v>12</v>
      </c>
      <c r="L22" s="2">
        <f>SKEW(E4:E1001)</f>
        <v>-0.08632868857153764</v>
      </c>
      <c r="M22" s="2">
        <f>SKEW(F4:F1001)</f>
        <v>0.44075049812436345</v>
      </c>
      <c r="N22" s="2">
        <f>SKEW(G4:G1001)</f>
        <v>0.0176328344921463</v>
      </c>
    </row>
    <row r="23" spans="1:14" ht="11.25">
      <c r="A23" s="1">
        <v>36192</v>
      </c>
      <c r="B23" s="2">
        <v>5261.25</v>
      </c>
      <c r="C23" s="2">
        <v>333.46</v>
      </c>
      <c r="D23" s="2">
        <v>50.55</v>
      </c>
      <c r="E23" s="7">
        <f t="shared" si="1"/>
        <v>0.017772586586644934</v>
      </c>
      <c r="F23" s="7">
        <f t="shared" si="2"/>
        <v>0.025697735802575394</v>
      </c>
      <c r="G23" s="7">
        <f t="shared" si="3"/>
        <v>0.016958012363897268</v>
      </c>
      <c r="H23" s="3"/>
      <c r="I23" s="4"/>
      <c r="J23" s="3"/>
      <c r="K23" s="3" t="s">
        <v>13</v>
      </c>
      <c r="L23" s="2">
        <f>KURT(E4:E1001)</f>
        <v>0.41812192886091415</v>
      </c>
      <c r="M23" s="2">
        <f>KURT(F4:F1001)</f>
        <v>8.811978747178154</v>
      </c>
      <c r="N23" s="2">
        <f>KURT(G4:G1001)</f>
        <v>4.732512433614441</v>
      </c>
    </row>
    <row r="24" spans="1:11" ht="11.25">
      <c r="A24" s="1">
        <v>36193</v>
      </c>
      <c r="B24" s="2">
        <v>5194.29</v>
      </c>
      <c r="C24" s="2">
        <v>326</v>
      </c>
      <c r="D24" s="2">
        <v>49.35</v>
      </c>
      <c r="E24" s="7">
        <f t="shared" si="1"/>
        <v>-0.01280869576651078</v>
      </c>
      <c r="F24" s="7">
        <f t="shared" si="2"/>
        <v>-0.02262553676560497</v>
      </c>
      <c r="G24" s="7">
        <f t="shared" si="3"/>
        <v>-0.024025179586989687</v>
      </c>
      <c r="H24" s="3"/>
      <c r="I24" s="4"/>
      <c r="J24" s="3"/>
      <c r="K24" s="3"/>
    </row>
    <row r="25" spans="1:11" ht="11.25">
      <c r="A25" s="1">
        <v>36194</v>
      </c>
      <c r="B25" s="2">
        <v>5139.34</v>
      </c>
      <c r="C25" s="2">
        <v>311.5</v>
      </c>
      <c r="D25" s="2">
        <v>47.96</v>
      </c>
      <c r="E25" s="7">
        <f t="shared" si="1"/>
        <v>-0.010635278782904933</v>
      </c>
      <c r="F25" s="7">
        <f t="shared" si="2"/>
        <v>-0.04549804313920003</v>
      </c>
      <c r="G25" s="7">
        <f t="shared" si="3"/>
        <v>-0.028570435720177034</v>
      </c>
      <c r="H25" s="3"/>
      <c r="I25" s="5"/>
      <c r="J25" s="3"/>
      <c r="K25" s="3"/>
    </row>
    <row r="26" spans="1:14" ht="11.25">
      <c r="A26" s="1">
        <v>36195</v>
      </c>
      <c r="B26" s="2">
        <v>5157.52</v>
      </c>
      <c r="C26" s="2">
        <v>306.85</v>
      </c>
      <c r="D26" s="2">
        <v>48.3</v>
      </c>
      <c r="E26" s="7">
        <f t="shared" si="1"/>
        <v>0.0035311772503181516</v>
      </c>
      <c r="F26" s="7">
        <f t="shared" si="2"/>
        <v>-0.015040309392401419</v>
      </c>
      <c r="G26" s="7">
        <f t="shared" si="3"/>
        <v>0.007064230499213231</v>
      </c>
      <c r="H26" s="3"/>
      <c r="I26" s="3"/>
      <c r="J26" s="3"/>
      <c r="K26" s="3" t="s">
        <v>14</v>
      </c>
      <c r="L26" s="14">
        <f>(M15-1)/6*(L22^2+0.25*(L23)^2)</f>
        <v>4.297366862802247</v>
      </c>
      <c r="M26" s="14">
        <f>(N15-1)/6*(M22^2+0.25*(M23)^2)</f>
        <v>1646.9882823892463</v>
      </c>
      <c r="N26" s="14">
        <f>(O15-1)/6*(N22^2+0.25*(N23)^2)</f>
        <v>470.356269636208</v>
      </c>
    </row>
    <row r="27" spans="1:14" ht="11.25">
      <c r="A27" s="1">
        <v>36196</v>
      </c>
      <c r="B27" s="2">
        <v>5064.57</v>
      </c>
      <c r="C27" s="2">
        <v>306.5</v>
      </c>
      <c r="D27" s="2">
        <v>49</v>
      </c>
      <c r="E27" s="7">
        <f aca="true" t="shared" si="4" ref="E27:E90">LN(B27)-LN(B26)</f>
        <v>-0.018186606054280574</v>
      </c>
      <c r="F27" s="7">
        <f aca="true" t="shared" si="5" ref="F27:F90">LN(C27)-LN(C26)</f>
        <v>-0.0011412734588400753</v>
      </c>
      <c r="G27" s="7">
        <f aca="true" t="shared" si="6" ref="G27:G90">LN(D27)-LN(D26)</f>
        <v>0.014388737452099676</v>
      </c>
      <c r="H27" s="3"/>
      <c r="I27" s="3"/>
      <c r="J27" s="3"/>
      <c r="K27" s="3" t="s">
        <v>15</v>
      </c>
      <c r="L27" s="2">
        <f>CHIINV($K$6,998)</f>
        <v>897.016559447223</v>
      </c>
      <c r="M27" s="2">
        <f>CHIINV($K$6,998)</f>
        <v>897.016559447223</v>
      </c>
      <c r="N27" s="2">
        <f>CHIINV($K$6,998)</f>
        <v>897.016559447223</v>
      </c>
    </row>
    <row r="28" spans="1:12" ht="11.25">
      <c r="A28" s="1">
        <v>36199</v>
      </c>
      <c r="B28" s="2">
        <v>5025.09</v>
      </c>
      <c r="C28" s="2">
        <v>304</v>
      </c>
      <c r="D28" s="2">
        <v>49.52</v>
      </c>
      <c r="E28" s="7">
        <f t="shared" si="4"/>
        <v>-0.007825873516754456</v>
      </c>
      <c r="F28" s="7">
        <f t="shared" si="5"/>
        <v>-0.008190053970044353</v>
      </c>
      <c r="G28" s="7">
        <f t="shared" si="6"/>
        <v>0.01055633026571412</v>
      </c>
      <c r="H28" s="3"/>
      <c r="I28" s="3"/>
      <c r="J28" s="3"/>
      <c r="K28" s="3"/>
      <c r="L28" s="3"/>
    </row>
    <row r="29" spans="1:8" ht="11.25">
      <c r="A29" s="1">
        <v>36200</v>
      </c>
      <c r="B29" s="2">
        <v>5029.61</v>
      </c>
      <c r="C29" s="2">
        <v>287.7</v>
      </c>
      <c r="D29" s="2">
        <v>48</v>
      </c>
      <c r="E29" s="7">
        <f t="shared" si="4"/>
        <v>0.0008990820819079204</v>
      </c>
      <c r="F29" s="7">
        <f t="shared" si="5"/>
        <v>-0.05510943084871922</v>
      </c>
      <c r="G29" s="7">
        <f t="shared" si="6"/>
        <v>-0.031175617468449435</v>
      </c>
      <c r="H29" s="3"/>
    </row>
    <row r="30" spans="1:7" ht="11.25">
      <c r="A30" s="1">
        <v>36201</v>
      </c>
      <c r="B30" s="2">
        <v>4810.66</v>
      </c>
      <c r="C30" s="2">
        <v>287.6</v>
      </c>
      <c r="D30" s="2">
        <v>48</v>
      </c>
      <c r="E30" s="7">
        <f t="shared" si="4"/>
        <v>-0.04450815747253323</v>
      </c>
      <c r="F30" s="7">
        <f t="shared" si="5"/>
        <v>-0.00034764471061077273</v>
      </c>
      <c r="G30" s="7">
        <f t="shared" si="6"/>
        <v>0</v>
      </c>
    </row>
    <row r="31" spans="1:7" ht="11.25">
      <c r="A31" s="1">
        <v>36202</v>
      </c>
      <c r="B31" s="2">
        <v>4840.09</v>
      </c>
      <c r="C31" s="2">
        <v>289</v>
      </c>
      <c r="D31" s="2">
        <v>47.61</v>
      </c>
      <c r="E31" s="7">
        <f t="shared" si="4"/>
        <v>0.00609902675509133</v>
      </c>
      <c r="F31" s="7">
        <f t="shared" si="5"/>
        <v>0.004856062265540473</v>
      </c>
      <c r="G31" s="7">
        <f t="shared" si="6"/>
        <v>-0.008158187701463593</v>
      </c>
    </row>
    <row r="32" spans="1:7" ht="11.25">
      <c r="A32" s="1">
        <v>36203</v>
      </c>
      <c r="B32" s="2">
        <v>4978.3</v>
      </c>
      <c r="C32" s="2">
        <v>291</v>
      </c>
      <c r="D32" s="2">
        <v>47.49</v>
      </c>
      <c r="E32" s="7">
        <f t="shared" si="4"/>
        <v>0.028155151699285952</v>
      </c>
      <c r="F32" s="7">
        <f t="shared" si="5"/>
        <v>0.0068965790590604925</v>
      </c>
      <c r="G32" s="7">
        <f t="shared" si="6"/>
        <v>-0.0025236606453971078</v>
      </c>
    </row>
    <row r="33" spans="1:7" ht="11.25">
      <c r="A33" s="1">
        <v>36206</v>
      </c>
      <c r="B33" s="2">
        <v>4835.26</v>
      </c>
      <c r="C33" s="2">
        <v>288.5</v>
      </c>
      <c r="D33" s="2">
        <v>46.76</v>
      </c>
      <c r="E33" s="7">
        <f t="shared" si="4"/>
        <v>-0.029153565276308413</v>
      </c>
      <c r="F33" s="7">
        <f t="shared" si="5"/>
        <v>-0.008628181223338416</v>
      </c>
      <c r="G33" s="7">
        <f t="shared" si="6"/>
        <v>-0.015491025957163007</v>
      </c>
    </row>
    <row r="34" spans="1:7" ht="11.25">
      <c r="A34" s="1">
        <v>36207</v>
      </c>
      <c r="B34" s="2">
        <v>4895.11</v>
      </c>
      <c r="C34" s="2">
        <v>286.06</v>
      </c>
      <c r="D34" s="2">
        <v>48.95</v>
      </c>
      <c r="E34" s="7">
        <f t="shared" si="4"/>
        <v>0.012301845620141805</v>
      </c>
      <c r="F34" s="7">
        <f t="shared" si="5"/>
        <v>-0.008493506921400495</v>
      </c>
      <c r="G34" s="7">
        <f t="shared" si="6"/>
        <v>0.045771232372652015</v>
      </c>
    </row>
    <row r="35" spans="1:7" ht="11.25">
      <c r="A35" s="1">
        <v>36208</v>
      </c>
      <c r="B35" s="2">
        <v>4820.42</v>
      </c>
      <c r="C35" s="2">
        <v>278.25</v>
      </c>
      <c r="D35" s="2">
        <v>47.95</v>
      </c>
      <c r="E35" s="7">
        <f t="shared" si="4"/>
        <v>-0.01537568644432774</v>
      </c>
      <c r="F35" s="7">
        <f t="shared" si="5"/>
        <v>-0.027681588871099727</v>
      </c>
      <c r="G35" s="7">
        <f t="shared" si="6"/>
        <v>-0.020640567647072228</v>
      </c>
    </row>
    <row r="36" spans="1:7" ht="11.25">
      <c r="A36" s="1">
        <v>36209</v>
      </c>
      <c r="B36" s="2">
        <v>4871.09</v>
      </c>
      <c r="C36" s="2">
        <v>277.9</v>
      </c>
      <c r="D36" s="2">
        <v>48.45</v>
      </c>
      <c r="E36" s="7">
        <f t="shared" si="4"/>
        <v>0.010456670156775871</v>
      </c>
      <c r="F36" s="7">
        <f t="shared" si="5"/>
        <v>-0.0012586534071958866</v>
      </c>
      <c r="G36" s="7">
        <f t="shared" si="6"/>
        <v>0.010373537007327904</v>
      </c>
    </row>
    <row r="37" spans="1:7" ht="11.25">
      <c r="A37" s="1">
        <v>36210</v>
      </c>
      <c r="B37" s="2">
        <v>4823.26</v>
      </c>
      <c r="C37" s="2">
        <v>270.1</v>
      </c>
      <c r="D37" s="2">
        <v>47.26</v>
      </c>
      <c r="E37" s="7">
        <f t="shared" si="4"/>
        <v>-0.009867683362916324</v>
      </c>
      <c r="F37" s="7">
        <f t="shared" si="5"/>
        <v>-0.028469075949888456</v>
      </c>
      <c r="G37" s="7">
        <f t="shared" si="6"/>
        <v>-0.024868066578013437</v>
      </c>
    </row>
    <row r="38" spans="1:7" ht="11.25">
      <c r="A38" s="1">
        <v>36213</v>
      </c>
      <c r="B38" s="2">
        <v>4887.7</v>
      </c>
      <c r="C38" s="2">
        <v>272.5</v>
      </c>
      <c r="D38" s="2">
        <v>47.18</v>
      </c>
      <c r="E38" s="7">
        <f t="shared" si="4"/>
        <v>0.013271797200738789</v>
      </c>
      <c r="F38" s="7">
        <f t="shared" si="5"/>
        <v>0.008846353304728716</v>
      </c>
      <c r="G38" s="7">
        <f t="shared" si="6"/>
        <v>-0.0016941977792326313</v>
      </c>
    </row>
    <row r="39" spans="1:7" ht="11.25">
      <c r="A39" s="1">
        <v>36214</v>
      </c>
      <c r="B39" s="2">
        <v>5012.6</v>
      </c>
      <c r="C39" s="2">
        <v>285</v>
      </c>
      <c r="D39" s="2">
        <v>47.5</v>
      </c>
      <c r="E39" s="7">
        <f t="shared" si="4"/>
        <v>0.025232897368008267</v>
      </c>
      <c r="F39" s="7">
        <f t="shared" si="5"/>
        <v>0.04485056616535221</v>
      </c>
      <c r="G39" s="7">
        <f t="shared" si="6"/>
        <v>0.006759637061066304</v>
      </c>
    </row>
    <row r="40" spans="1:7" ht="11.25">
      <c r="A40" s="1">
        <v>36215</v>
      </c>
      <c r="B40" s="2">
        <v>5058.29</v>
      </c>
      <c r="C40" s="2">
        <v>286</v>
      </c>
      <c r="D40" s="2">
        <v>49.05</v>
      </c>
      <c r="E40" s="7">
        <f t="shared" si="4"/>
        <v>0.009073738960800881</v>
      </c>
      <c r="F40" s="7">
        <f t="shared" si="5"/>
        <v>0.003502630551201591</v>
      </c>
      <c r="G40" s="7">
        <f t="shared" si="6"/>
        <v>0.03211047497077679</v>
      </c>
    </row>
    <row r="41" spans="1:7" ht="11.25">
      <c r="A41" s="1">
        <v>36216</v>
      </c>
      <c r="B41" s="2">
        <v>4958.58</v>
      </c>
      <c r="C41" s="2">
        <v>274</v>
      </c>
      <c r="D41" s="2">
        <v>48.2</v>
      </c>
      <c r="E41" s="7">
        <f t="shared" si="4"/>
        <v>-0.019909072093817315</v>
      </c>
      <c r="F41" s="7">
        <f t="shared" si="5"/>
        <v>-0.04286370443178189</v>
      </c>
      <c r="G41" s="7">
        <f t="shared" si="6"/>
        <v>-0.01748116495481744</v>
      </c>
    </row>
    <row r="42" spans="1:7" ht="11.25">
      <c r="A42" s="1">
        <v>36217</v>
      </c>
      <c r="B42" s="2">
        <v>4911.81</v>
      </c>
      <c r="C42" s="2">
        <v>279</v>
      </c>
      <c r="D42" s="2">
        <v>47.55</v>
      </c>
      <c r="E42" s="7">
        <f t="shared" si="4"/>
        <v>-0.009476900110396258</v>
      </c>
      <c r="F42" s="7">
        <f t="shared" si="5"/>
        <v>0.01808367543329492</v>
      </c>
      <c r="G42" s="7">
        <f t="shared" si="6"/>
        <v>-0.013577232065155265</v>
      </c>
    </row>
    <row r="43" spans="1:7" ht="11.25">
      <c r="A43" s="1">
        <v>36220</v>
      </c>
      <c r="B43" s="2">
        <v>4779.07</v>
      </c>
      <c r="C43" s="2">
        <v>273</v>
      </c>
      <c r="D43" s="2">
        <v>45.6</v>
      </c>
      <c r="E43" s="7">
        <f t="shared" si="4"/>
        <v>-0.027396542410436098</v>
      </c>
      <c r="F43" s="7">
        <f t="shared" si="5"/>
        <v>-0.02173998663640564</v>
      </c>
      <c r="G43" s="7">
        <f t="shared" si="6"/>
        <v>-0.0418740724710589</v>
      </c>
    </row>
    <row r="44" spans="1:7" ht="11.25">
      <c r="A44" s="1">
        <v>36221</v>
      </c>
      <c r="B44" s="2">
        <v>4797.84</v>
      </c>
      <c r="C44" s="2">
        <v>269.5</v>
      </c>
      <c r="D44" s="2">
        <v>46.4</v>
      </c>
      <c r="E44" s="7">
        <f t="shared" si="4"/>
        <v>0.0039198497289341105</v>
      </c>
      <c r="F44" s="7">
        <f t="shared" si="5"/>
        <v>-0.012903404835907573</v>
      </c>
      <c r="G44" s="7">
        <f t="shared" si="6"/>
        <v>0.01739174271186883</v>
      </c>
    </row>
    <row r="45" spans="1:7" ht="11.25">
      <c r="A45" s="1">
        <v>36222</v>
      </c>
      <c r="B45" s="2">
        <v>4668.52</v>
      </c>
      <c r="C45" s="2">
        <v>269</v>
      </c>
      <c r="D45" s="2">
        <v>45.65</v>
      </c>
      <c r="E45" s="7">
        <f t="shared" si="4"/>
        <v>-0.027323711669518858</v>
      </c>
      <c r="F45" s="7">
        <f t="shared" si="5"/>
        <v>-0.001857010747213117</v>
      </c>
      <c r="G45" s="7">
        <f t="shared" si="6"/>
        <v>-0.016295852191231752</v>
      </c>
    </row>
    <row r="46" spans="1:7" ht="11.25">
      <c r="A46" s="1">
        <v>36223</v>
      </c>
      <c r="B46" s="2">
        <v>4722.69</v>
      </c>
      <c r="C46" s="2">
        <v>271.99</v>
      </c>
      <c r="D46" s="2">
        <v>46.83</v>
      </c>
      <c r="E46" s="7">
        <f t="shared" si="4"/>
        <v>0.01153644754773886</v>
      </c>
      <c r="F46" s="7">
        <f t="shared" si="5"/>
        <v>0.011053921312437431</v>
      </c>
      <c r="G46" s="7">
        <f t="shared" si="6"/>
        <v>0.02552041615447287</v>
      </c>
    </row>
    <row r="47" spans="1:7" ht="11.25">
      <c r="A47" s="1">
        <v>36224</v>
      </c>
      <c r="B47" s="2">
        <v>4840.81</v>
      </c>
      <c r="C47" s="2">
        <v>283</v>
      </c>
      <c r="D47" s="2">
        <v>48.15</v>
      </c>
      <c r="E47" s="7">
        <f t="shared" si="4"/>
        <v>0.024703509586412764</v>
      </c>
      <c r="F47" s="7">
        <f t="shared" si="5"/>
        <v>0.03968159672896121</v>
      </c>
      <c r="G47" s="7">
        <f t="shared" si="6"/>
        <v>0.027797115048683985</v>
      </c>
    </row>
    <row r="48" spans="1:7" ht="11.25">
      <c r="A48" s="1">
        <v>36227</v>
      </c>
      <c r="B48" s="2">
        <v>4791.43</v>
      </c>
      <c r="C48" s="2">
        <v>278.5</v>
      </c>
      <c r="D48" s="2">
        <v>47.09</v>
      </c>
      <c r="E48" s="7">
        <f t="shared" si="4"/>
        <v>-0.01025315660692705</v>
      </c>
      <c r="F48" s="7">
        <f t="shared" si="5"/>
        <v>-0.01602883827589885</v>
      </c>
      <c r="G48" s="7">
        <f t="shared" si="6"/>
        <v>-0.022260473988671148</v>
      </c>
    </row>
    <row r="49" spans="1:7" ht="11.25">
      <c r="A49" s="1">
        <v>36228</v>
      </c>
      <c r="B49" s="2">
        <v>4790.47</v>
      </c>
      <c r="C49" s="2">
        <v>274.8</v>
      </c>
      <c r="D49" s="2">
        <v>46.54</v>
      </c>
      <c r="E49" s="7">
        <f t="shared" si="4"/>
        <v>-0.0002003777963057729</v>
      </c>
      <c r="F49" s="7">
        <f t="shared" si="5"/>
        <v>-0.013374499019144892</v>
      </c>
      <c r="G49" s="7">
        <f t="shared" si="6"/>
        <v>-0.011748506381317636</v>
      </c>
    </row>
    <row r="50" spans="1:7" ht="11.25">
      <c r="A50" s="1">
        <v>36229</v>
      </c>
      <c r="B50" s="2">
        <v>4730.05</v>
      </c>
      <c r="C50" s="2">
        <v>268.01</v>
      </c>
      <c r="D50" s="2">
        <v>47.52</v>
      </c>
      <c r="E50" s="7">
        <f t="shared" si="4"/>
        <v>-0.012692754422364061</v>
      </c>
      <c r="F50" s="7">
        <f t="shared" si="5"/>
        <v>-0.02501926710062996</v>
      </c>
      <c r="G50" s="7">
        <f t="shared" si="6"/>
        <v>0.020838517180243876</v>
      </c>
    </row>
    <row r="51" spans="1:7" ht="11.25">
      <c r="A51" s="1">
        <v>36230</v>
      </c>
      <c r="B51" s="2">
        <v>4785.37</v>
      </c>
      <c r="C51" s="2">
        <v>267.6</v>
      </c>
      <c r="D51" s="2">
        <v>49.24</v>
      </c>
      <c r="E51" s="7">
        <f t="shared" si="4"/>
        <v>0.011627573616877385</v>
      </c>
      <c r="F51" s="7">
        <f t="shared" si="5"/>
        <v>-0.001530964993490258</v>
      </c>
      <c r="G51" s="7">
        <f t="shared" si="6"/>
        <v>0.03555562626186326</v>
      </c>
    </row>
    <row r="52" spans="1:7" ht="11.25">
      <c r="A52" s="1">
        <v>36231</v>
      </c>
      <c r="B52" s="2">
        <v>5031.06</v>
      </c>
      <c r="C52" s="2">
        <v>306</v>
      </c>
      <c r="D52" s="2">
        <v>51.79</v>
      </c>
      <c r="E52" s="7">
        <f t="shared" si="4"/>
        <v>0.05006735060713119</v>
      </c>
      <c r="F52" s="7">
        <f t="shared" si="5"/>
        <v>0.13409177369830694</v>
      </c>
      <c r="G52" s="7">
        <f t="shared" si="6"/>
        <v>0.050490779119547025</v>
      </c>
    </row>
    <row r="53" spans="1:7" ht="11.25">
      <c r="A53" s="1">
        <v>36234</v>
      </c>
      <c r="B53" s="2">
        <v>5043.23</v>
      </c>
      <c r="C53" s="2">
        <v>304.41</v>
      </c>
      <c r="D53" s="2">
        <v>51.57</v>
      </c>
      <c r="E53" s="7">
        <f t="shared" si="4"/>
        <v>0.0024160523312311</v>
      </c>
      <c r="F53" s="7">
        <f t="shared" si="5"/>
        <v>-0.005209624993279149</v>
      </c>
      <c r="G53" s="7">
        <f t="shared" si="6"/>
        <v>-0.004256972372932211</v>
      </c>
    </row>
    <row r="54" spans="1:7" ht="11.25">
      <c r="A54" s="1">
        <v>36235</v>
      </c>
      <c r="B54" s="2">
        <v>5090.93</v>
      </c>
      <c r="C54" s="2">
        <v>309.49</v>
      </c>
      <c r="D54" s="2">
        <v>52.51</v>
      </c>
      <c r="E54" s="7">
        <f t="shared" si="4"/>
        <v>0.009413775243466205</v>
      </c>
      <c r="F54" s="7">
        <f t="shared" si="5"/>
        <v>0.016550304465858368</v>
      </c>
      <c r="G54" s="7">
        <f t="shared" si="6"/>
        <v>0.018063519586900334</v>
      </c>
    </row>
    <row r="55" spans="1:7" ht="11.25">
      <c r="A55" s="1">
        <v>36236</v>
      </c>
      <c r="B55" s="2">
        <v>5062.59</v>
      </c>
      <c r="C55" s="2">
        <v>304.9</v>
      </c>
      <c r="D55" s="2">
        <v>52.07</v>
      </c>
      <c r="E55" s="7">
        <f t="shared" si="4"/>
        <v>-0.005582315018788364</v>
      </c>
      <c r="F55" s="7">
        <f t="shared" si="5"/>
        <v>-0.014941927430751178</v>
      </c>
      <c r="G55" s="7">
        <f t="shared" si="6"/>
        <v>-0.0084146604749602</v>
      </c>
    </row>
    <row r="56" spans="1:7" ht="11.25">
      <c r="A56" s="1">
        <v>36237</v>
      </c>
      <c r="B56" s="2">
        <v>5025.79</v>
      </c>
      <c r="C56" s="2">
        <v>303.4</v>
      </c>
      <c r="D56" s="2">
        <v>51</v>
      </c>
      <c r="E56" s="7">
        <f t="shared" si="4"/>
        <v>-0.007295554533740756</v>
      </c>
      <c r="F56" s="7">
        <f t="shared" si="5"/>
        <v>-0.004931787079776484</v>
      </c>
      <c r="G56" s="7">
        <f t="shared" si="6"/>
        <v>-0.020763334450482063</v>
      </c>
    </row>
    <row r="57" spans="1:7" ht="11.25">
      <c r="A57" s="1">
        <v>36238</v>
      </c>
      <c r="B57" s="2">
        <v>5108.75</v>
      </c>
      <c r="C57" s="2">
        <v>310.05</v>
      </c>
      <c r="D57" s="2">
        <v>52.5</v>
      </c>
      <c r="E57" s="7">
        <f t="shared" si="4"/>
        <v>0.016372100377678223</v>
      </c>
      <c r="F57" s="7">
        <f t="shared" si="5"/>
        <v>0.021681507881455175</v>
      </c>
      <c r="G57" s="7">
        <f t="shared" si="6"/>
        <v>0.028987536873252395</v>
      </c>
    </row>
    <row r="58" spans="1:7" ht="11.25">
      <c r="A58" s="1">
        <v>36241</v>
      </c>
      <c r="B58" s="2">
        <v>5034.68</v>
      </c>
      <c r="C58" s="2">
        <v>306.6</v>
      </c>
      <c r="D58" s="2">
        <v>51.83</v>
      </c>
      <c r="E58" s="7">
        <f t="shared" si="4"/>
        <v>-0.014604786859736762</v>
      </c>
      <c r="F58" s="7">
        <f t="shared" si="5"/>
        <v>-0.011189608358173508</v>
      </c>
      <c r="G58" s="7">
        <f t="shared" si="6"/>
        <v>-0.01284403739596307</v>
      </c>
    </row>
    <row r="59" spans="1:7" ht="11.25">
      <c r="A59" s="1">
        <v>36242</v>
      </c>
      <c r="B59" s="2">
        <v>4870.49</v>
      </c>
      <c r="C59" s="2">
        <v>294.1</v>
      </c>
      <c r="D59" s="2">
        <v>49.56</v>
      </c>
      <c r="E59" s="7">
        <f t="shared" si="4"/>
        <v>-0.03315542098714097</v>
      </c>
      <c r="F59" s="7">
        <f t="shared" si="5"/>
        <v>-0.04162412087776435</v>
      </c>
      <c r="G59" s="7">
        <f t="shared" si="6"/>
        <v>-0.04478507544067334</v>
      </c>
    </row>
    <row r="60" spans="1:7" ht="11.25">
      <c r="A60" s="1">
        <v>36243</v>
      </c>
      <c r="B60" s="2">
        <v>4797.33</v>
      </c>
      <c r="C60" s="2">
        <v>287</v>
      </c>
      <c r="D60" s="2">
        <v>49.19</v>
      </c>
      <c r="E60" s="7">
        <f t="shared" si="4"/>
        <v>-0.015135034900053412</v>
      </c>
      <c r="F60" s="7">
        <f t="shared" si="5"/>
        <v>-0.024437629800328153</v>
      </c>
      <c r="G60" s="7">
        <f t="shared" si="6"/>
        <v>-0.007493705953693475</v>
      </c>
    </row>
    <row r="61" spans="1:7" ht="11.25">
      <c r="A61" s="1">
        <v>36244</v>
      </c>
      <c r="B61" s="2">
        <v>4863.81</v>
      </c>
      <c r="C61" s="2">
        <v>289</v>
      </c>
      <c r="D61" s="2">
        <v>49.9</v>
      </c>
      <c r="E61" s="7">
        <f t="shared" si="4"/>
        <v>0.013762568251486584</v>
      </c>
      <c r="F61" s="7">
        <f t="shared" si="5"/>
        <v>0.0069444723528109265</v>
      </c>
      <c r="G61" s="7">
        <f t="shared" si="6"/>
        <v>0.014330651950224649</v>
      </c>
    </row>
    <row r="62" spans="1:7" ht="11.25">
      <c r="A62" s="1">
        <v>36245</v>
      </c>
      <c r="B62" s="2">
        <v>4799.59</v>
      </c>
      <c r="C62" s="2">
        <v>281</v>
      </c>
      <c r="D62" s="2">
        <v>49.41</v>
      </c>
      <c r="E62" s="7">
        <f t="shared" si="4"/>
        <v>-0.013291583801938955</v>
      </c>
      <c r="F62" s="7">
        <f t="shared" si="5"/>
        <v>-0.028072018778686925</v>
      </c>
      <c r="G62" s="7">
        <f t="shared" si="6"/>
        <v>-0.009868169899814205</v>
      </c>
    </row>
    <row r="63" spans="1:7" ht="11.25">
      <c r="A63" s="1">
        <v>36248</v>
      </c>
      <c r="B63" s="2">
        <v>4867.21</v>
      </c>
      <c r="C63" s="2">
        <v>285.5</v>
      </c>
      <c r="D63" s="2">
        <v>49.6</v>
      </c>
      <c r="E63" s="7">
        <f t="shared" si="4"/>
        <v>0.013990380051120965</v>
      </c>
      <c r="F63" s="7">
        <f t="shared" si="5"/>
        <v>0.015887359762319697</v>
      </c>
      <c r="G63" s="7">
        <f t="shared" si="6"/>
        <v>0.0038380008732232795</v>
      </c>
    </row>
    <row r="64" spans="1:7" ht="11.25">
      <c r="A64" s="1">
        <v>36249</v>
      </c>
      <c r="B64" s="2">
        <v>4841.2</v>
      </c>
      <c r="C64" s="2">
        <v>281</v>
      </c>
      <c r="D64" s="2">
        <v>48.4</v>
      </c>
      <c r="E64" s="7">
        <f t="shared" si="4"/>
        <v>-0.005358253767775878</v>
      </c>
      <c r="F64" s="7">
        <f t="shared" si="5"/>
        <v>-0.015887359762319697</v>
      </c>
      <c r="G64" s="7">
        <f t="shared" si="6"/>
        <v>-0.02449102000829617</v>
      </c>
    </row>
    <row r="65" spans="1:7" ht="11.25">
      <c r="A65" s="1">
        <v>36250</v>
      </c>
      <c r="B65" s="2">
        <v>4865.27</v>
      </c>
      <c r="C65" s="2">
        <v>280</v>
      </c>
      <c r="D65" s="2">
        <v>47.15</v>
      </c>
      <c r="E65" s="7">
        <f t="shared" si="4"/>
        <v>0.004959588674049442</v>
      </c>
      <c r="F65" s="7">
        <f t="shared" si="5"/>
        <v>-0.0035650661644961446</v>
      </c>
      <c r="G65" s="7">
        <f t="shared" si="6"/>
        <v>-0.02616580464311946</v>
      </c>
    </row>
    <row r="66" spans="1:7" ht="11.25">
      <c r="A66" s="1">
        <v>36251</v>
      </c>
      <c r="B66" s="2">
        <v>4901.81</v>
      </c>
      <c r="C66" s="2">
        <v>280</v>
      </c>
      <c r="D66" s="2">
        <v>48.1</v>
      </c>
      <c r="E66" s="7">
        <f t="shared" si="4"/>
        <v>0.0074823121084612865</v>
      </c>
      <c r="F66" s="7">
        <f t="shared" si="5"/>
        <v>0</v>
      </c>
      <c r="G66" s="7">
        <f t="shared" si="6"/>
        <v>0.019948168032249303</v>
      </c>
    </row>
    <row r="67" spans="1:7" ht="11.25">
      <c r="A67" s="1">
        <v>36256</v>
      </c>
      <c r="B67" s="2">
        <v>5022.27</v>
      </c>
      <c r="C67" s="2">
        <v>293</v>
      </c>
      <c r="D67" s="2">
        <v>49.15</v>
      </c>
      <c r="E67" s="7">
        <f t="shared" si="4"/>
        <v>0.02427749806622792</v>
      </c>
      <c r="F67" s="7">
        <f t="shared" si="5"/>
        <v>0.0453830058478184</v>
      </c>
      <c r="G67" s="7">
        <f t="shared" si="6"/>
        <v>0.021594669481459938</v>
      </c>
    </row>
    <row r="68" spans="1:7" ht="11.25">
      <c r="A68" s="1">
        <v>36257</v>
      </c>
      <c r="B68" s="2">
        <v>5027.25</v>
      </c>
      <c r="C68" s="2">
        <v>294.8</v>
      </c>
      <c r="D68" s="2">
        <v>48.52</v>
      </c>
      <c r="E68" s="7">
        <f t="shared" si="4"/>
        <v>0.0009910921929883187</v>
      </c>
      <c r="F68" s="7">
        <f t="shared" si="5"/>
        <v>0.006124551298113623</v>
      </c>
      <c r="G68" s="7">
        <f t="shared" si="6"/>
        <v>-0.012900762517326303</v>
      </c>
    </row>
    <row r="69" spans="1:7" ht="11.25">
      <c r="A69" s="1">
        <v>36258</v>
      </c>
      <c r="B69" s="2">
        <v>5067.76</v>
      </c>
      <c r="C69" s="2">
        <v>297</v>
      </c>
      <c r="D69" s="2">
        <v>49</v>
      </c>
      <c r="E69" s="7">
        <f t="shared" si="4"/>
        <v>0.008025790454565751</v>
      </c>
      <c r="F69" s="7">
        <f t="shared" si="5"/>
        <v>0.0074349784875185065</v>
      </c>
      <c r="G69" s="7">
        <f t="shared" si="6"/>
        <v>0.009844214034777199</v>
      </c>
    </row>
    <row r="70" spans="1:7" ht="11.25">
      <c r="A70" s="1">
        <v>36259</v>
      </c>
      <c r="B70" s="2">
        <v>5133.92</v>
      </c>
      <c r="C70" s="2">
        <v>295.54</v>
      </c>
      <c r="D70" s="2">
        <v>50.5</v>
      </c>
      <c r="E70" s="7">
        <f t="shared" si="4"/>
        <v>0.012970594557039306</v>
      </c>
      <c r="F70" s="7">
        <f t="shared" si="5"/>
        <v>-0.00492794732721169</v>
      </c>
      <c r="G70" s="7">
        <f t="shared" si="6"/>
        <v>0.030153038170687818</v>
      </c>
    </row>
    <row r="71" spans="1:7" ht="11.25">
      <c r="A71" s="1">
        <v>36262</v>
      </c>
      <c r="B71" s="2">
        <v>5167.55</v>
      </c>
      <c r="C71" s="2">
        <v>299.9</v>
      </c>
      <c r="D71" s="2">
        <v>48.97</v>
      </c>
      <c r="E71" s="7">
        <f t="shared" si="4"/>
        <v>0.006529188450063117</v>
      </c>
      <c r="F71" s="7">
        <f t="shared" si="5"/>
        <v>0.014644894279475018</v>
      </c>
      <c r="G71" s="7">
        <f t="shared" si="6"/>
        <v>-0.030765470567088116</v>
      </c>
    </row>
    <row r="72" spans="1:7" ht="11.25">
      <c r="A72" s="1">
        <v>36263</v>
      </c>
      <c r="B72" s="2">
        <v>5225.22</v>
      </c>
      <c r="C72" s="2">
        <v>302</v>
      </c>
      <c r="D72" s="2">
        <v>48.62</v>
      </c>
      <c r="E72" s="7">
        <f t="shared" si="4"/>
        <v>0.01109821384192422</v>
      </c>
      <c r="F72" s="7">
        <f t="shared" si="5"/>
        <v>0.006977931619906563</v>
      </c>
      <c r="G72" s="7">
        <f t="shared" si="6"/>
        <v>-0.007172896826248998</v>
      </c>
    </row>
    <row r="73" spans="1:7" ht="11.25">
      <c r="A73" s="1">
        <v>36264</v>
      </c>
      <c r="B73" s="2">
        <v>5186.76</v>
      </c>
      <c r="C73" s="2">
        <v>296</v>
      </c>
      <c r="D73" s="2">
        <v>48.3</v>
      </c>
      <c r="E73" s="7">
        <f t="shared" si="4"/>
        <v>-0.0073876774487899866</v>
      </c>
      <c r="F73" s="7">
        <f t="shared" si="5"/>
        <v>-0.02006756305080959</v>
      </c>
      <c r="G73" s="7">
        <f t="shared" si="6"/>
        <v>-0.00660340822945038</v>
      </c>
    </row>
    <row r="74" spans="1:7" ht="11.25">
      <c r="A74" s="1">
        <v>36265</v>
      </c>
      <c r="B74" s="2">
        <v>5189.72</v>
      </c>
      <c r="C74" s="2">
        <v>298.3</v>
      </c>
      <c r="D74" s="2">
        <v>47.85</v>
      </c>
      <c r="E74" s="7">
        <f t="shared" si="4"/>
        <v>0.0005705210399469252</v>
      </c>
      <c r="F74" s="7">
        <f t="shared" si="5"/>
        <v>0.007740237196642852</v>
      </c>
      <c r="G74" s="7">
        <f t="shared" si="6"/>
        <v>-0.00936044275956327</v>
      </c>
    </row>
    <row r="75" spans="1:7" ht="11.25">
      <c r="A75" s="1">
        <v>36266</v>
      </c>
      <c r="B75" s="2">
        <v>5143.02</v>
      </c>
      <c r="C75" s="2">
        <v>295.5</v>
      </c>
      <c r="D75" s="2">
        <v>47.29</v>
      </c>
      <c r="E75" s="7">
        <f t="shared" si="4"/>
        <v>-0.009039290252703225</v>
      </c>
      <c r="F75" s="7">
        <f t="shared" si="5"/>
        <v>-0.009430854674549849</v>
      </c>
      <c r="G75" s="7">
        <f t="shared" si="6"/>
        <v>-0.011772261243179205</v>
      </c>
    </row>
    <row r="76" spans="1:7" ht="11.25">
      <c r="A76" s="1">
        <v>36269</v>
      </c>
      <c r="B76" s="2">
        <v>5252.4</v>
      </c>
      <c r="C76" s="2">
        <v>302.38</v>
      </c>
      <c r="D76" s="2">
        <v>47.69</v>
      </c>
      <c r="E76" s="7">
        <f t="shared" si="4"/>
        <v>0.02104465943662781</v>
      </c>
      <c r="F76" s="7">
        <f t="shared" si="5"/>
        <v>0.023015667705902132</v>
      </c>
      <c r="G76" s="7">
        <f t="shared" si="6"/>
        <v>0.008422875654348516</v>
      </c>
    </row>
    <row r="77" spans="1:7" ht="11.25">
      <c r="A77" s="1">
        <v>36270</v>
      </c>
      <c r="B77" s="2">
        <v>5101.41</v>
      </c>
      <c r="C77" s="2">
        <v>290</v>
      </c>
      <c r="D77" s="2">
        <v>45.8</v>
      </c>
      <c r="E77" s="7">
        <f t="shared" si="4"/>
        <v>-0.029168142895148463</v>
      </c>
      <c r="F77" s="7">
        <f t="shared" si="5"/>
        <v>-0.04180358157153563</v>
      </c>
      <c r="G77" s="7">
        <f t="shared" si="6"/>
        <v>-0.04043764118999382</v>
      </c>
    </row>
    <row r="78" spans="1:7" ht="11.25">
      <c r="A78" s="1">
        <v>36271</v>
      </c>
      <c r="B78" s="2">
        <v>5175.57</v>
      </c>
      <c r="C78" s="2">
        <v>288.52</v>
      </c>
      <c r="D78" s="2">
        <v>48.29</v>
      </c>
      <c r="E78" s="7">
        <f t="shared" si="4"/>
        <v>0.014432505905897841</v>
      </c>
      <c r="F78" s="7">
        <f t="shared" si="5"/>
        <v>-0.005116515345047645</v>
      </c>
      <c r="G78" s="7">
        <f t="shared" si="6"/>
        <v>0.052940408765311364</v>
      </c>
    </row>
    <row r="79" spans="1:7" ht="11.25">
      <c r="A79" s="1">
        <v>36272</v>
      </c>
      <c r="B79" s="2">
        <v>5226.64</v>
      </c>
      <c r="C79" s="2">
        <v>289.03</v>
      </c>
      <c r="D79" s="2">
        <v>50.76</v>
      </c>
      <c r="E79" s="7">
        <f t="shared" si="4"/>
        <v>0.009819146186858418</v>
      </c>
      <c r="F79" s="7">
        <f t="shared" si="5"/>
        <v>0.0017660813178403956</v>
      </c>
      <c r="G79" s="7">
        <f t="shared" si="6"/>
        <v>0.04988414296073662</v>
      </c>
    </row>
    <row r="80" spans="1:7" ht="11.25">
      <c r="A80" s="1">
        <v>36273</v>
      </c>
      <c r="B80" s="2">
        <v>5187.89</v>
      </c>
      <c r="C80" s="2">
        <v>288</v>
      </c>
      <c r="D80" s="2">
        <v>51.8</v>
      </c>
      <c r="E80" s="7">
        <f t="shared" si="4"/>
        <v>-0.007441560746540787</v>
      </c>
      <c r="F80" s="7">
        <f t="shared" si="5"/>
        <v>-0.0035700088173662436</v>
      </c>
      <c r="G80" s="7">
        <f t="shared" si="6"/>
        <v>0.020281506419250306</v>
      </c>
    </row>
    <row r="81" spans="1:7" ht="11.25">
      <c r="A81" s="1">
        <v>36276</v>
      </c>
      <c r="B81" s="2">
        <v>5269.12</v>
      </c>
      <c r="C81" s="2">
        <v>293.5</v>
      </c>
      <c r="D81" s="2">
        <v>51.41</v>
      </c>
      <c r="E81" s="7">
        <f t="shared" si="4"/>
        <v>0.015536302234089305</v>
      </c>
      <c r="F81" s="7">
        <f t="shared" si="5"/>
        <v>0.018917159132205263</v>
      </c>
      <c r="G81" s="7">
        <f t="shared" si="6"/>
        <v>-0.007557443198023872</v>
      </c>
    </row>
    <row r="82" spans="1:7" ht="11.25">
      <c r="A82" s="1">
        <v>36277</v>
      </c>
      <c r="B82" s="2">
        <v>5364.81</v>
      </c>
      <c r="C82" s="2">
        <v>294</v>
      </c>
      <c r="D82" s="2">
        <v>53.95</v>
      </c>
      <c r="E82" s="7">
        <f t="shared" si="4"/>
        <v>0.017997595042606562</v>
      </c>
      <c r="F82" s="7">
        <f t="shared" si="5"/>
        <v>0.0017021280705300512</v>
      </c>
      <c r="G82" s="7">
        <f t="shared" si="6"/>
        <v>0.04822498563673028</v>
      </c>
    </row>
    <row r="83" spans="1:7" ht="11.25">
      <c r="A83" s="1">
        <v>36278</v>
      </c>
      <c r="B83" s="2">
        <v>5352.72</v>
      </c>
      <c r="C83" s="2">
        <v>296.98</v>
      </c>
      <c r="D83" s="2">
        <v>54.2</v>
      </c>
      <c r="E83" s="7">
        <f t="shared" si="4"/>
        <v>-0.002256117804801505</v>
      </c>
      <c r="F83" s="7">
        <f t="shared" si="5"/>
        <v>0.010085029129234258</v>
      </c>
      <c r="G83" s="7">
        <f t="shared" si="6"/>
        <v>0.004623216741456826</v>
      </c>
    </row>
    <row r="84" spans="1:7" ht="11.25">
      <c r="A84" s="1">
        <v>36279</v>
      </c>
      <c r="B84" s="2">
        <v>5323.06</v>
      </c>
      <c r="C84" s="2">
        <v>293.5</v>
      </c>
      <c r="D84" s="2">
        <v>54.2</v>
      </c>
      <c r="E84" s="7">
        <f t="shared" si="4"/>
        <v>-0.005556516959392965</v>
      </c>
      <c r="F84" s="7">
        <f t="shared" si="5"/>
        <v>-0.011787157199764309</v>
      </c>
      <c r="G84" s="7">
        <f t="shared" si="6"/>
        <v>0</v>
      </c>
    </row>
    <row r="85" spans="1:7" ht="11.25">
      <c r="A85" s="1">
        <v>36280</v>
      </c>
      <c r="B85" s="2">
        <v>5360.44</v>
      </c>
      <c r="C85" s="2">
        <v>297</v>
      </c>
      <c r="D85" s="2">
        <v>54.74</v>
      </c>
      <c r="E85" s="7">
        <f t="shared" si="4"/>
        <v>0.006997735299504981</v>
      </c>
      <c r="F85" s="7">
        <f t="shared" si="5"/>
        <v>0.011854499534548424</v>
      </c>
      <c r="G85" s="7">
        <f t="shared" si="6"/>
        <v>0.00991379516693236</v>
      </c>
    </row>
    <row r="86" spans="1:7" ht="11.25">
      <c r="A86" s="1">
        <v>36283</v>
      </c>
      <c r="B86" s="2">
        <v>5383.22</v>
      </c>
      <c r="C86" s="2">
        <v>301.39</v>
      </c>
      <c r="D86" s="2">
        <v>55.4</v>
      </c>
      <c r="E86" s="7">
        <f t="shared" si="4"/>
        <v>0.004240646881580545</v>
      </c>
      <c r="F86" s="7">
        <f t="shared" si="5"/>
        <v>0.014672968338945047</v>
      </c>
      <c r="G86" s="7">
        <f t="shared" si="6"/>
        <v>0.01198489014070514</v>
      </c>
    </row>
    <row r="87" spans="1:7" ht="11.25">
      <c r="A87" s="1">
        <v>36284</v>
      </c>
      <c r="B87" s="2">
        <v>5377.4</v>
      </c>
      <c r="C87" s="2">
        <v>298.5</v>
      </c>
      <c r="D87" s="2">
        <v>56.75</v>
      </c>
      <c r="E87" s="7">
        <f t="shared" si="4"/>
        <v>-0.0010817221623860007</v>
      </c>
      <c r="F87" s="7">
        <f t="shared" si="5"/>
        <v>-0.00963517430898797</v>
      </c>
      <c r="G87" s="7">
        <f t="shared" si="6"/>
        <v>0.024076062608274107</v>
      </c>
    </row>
    <row r="88" spans="1:7" ht="11.25">
      <c r="A88" s="1">
        <v>36285</v>
      </c>
      <c r="B88" s="2">
        <v>5295.22</v>
      </c>
      <c r="C88" s="2">
        <v>294.25</v>
      </c>
      <c r="D88" s="2">
        <v>54.34</v>
      </c>
      <c r="E88" s="7">
        <f t="shared" si="4"/>
        <v>-0.015400459163947389</v>
      </c>
      <c r="F88" s="7">
        <f t="shared" si="5"/>
        <v>-0.01434018669227033</v>
      </c>
      <c r="G88" s="7">
        <f t="shared" si="6"/>
        <v>-0.04339505236331043</v>
      </c>
    </row>
    <row r="89" spans="1:7" ht="11.25">
      <c r="A89" s="1">
        <v>36286</v>
      </c>
      <c r="B89" s="2">
        <v>5275.57</v>
      </c>
      <c r="C89" s="2">
        <v>286</v>
      </c>
      <c r="D89" s="2">
        <v>54.45</v>
      </c>
      <c r="E89" s="7">
        <f t="shared" si="4"/>
        <v>-0.003717796424588471</v>
      </c>
      <c r="F89" s="7">
        <f t="shared" si="5"/>
        <v>-0.02843793532053418</v>
      </c>
      <c r="G89" s="7">
        <f t="shared" si="6"/>
        <v>0.0020222453807678953</v>
      </c>
    </row>
    <row r="90" spans="1:7" ht="11.25">
      <c r="A90" s="1">
        <v>36287</v>
      </c>
      <c r="B90" s="2">
        <v>5276.5</v>
      </c>
      <c r="C90" s="2">
        <v>283.5</v>
      </c>
      <c r="D90" s="2">
        <v>55.29</v>
      </c>
      <c r="E90" s="7">
        <f t="shared" si="4"/>
        <v>0.0001762687325630452</v>
      </c>
      <c r="F90" s="7">
        <f t="shared" si="5"/>
        <v>-0.008779687652045176</v>
      </c>
      <c r="G90" s="7">
        <f t="shared" si="6"/>
        <v>0.015309210970871678</v>
      </c>
    </row>
    <row r="91" spans="1:7" ht="11.25">
      <c r="A91" s="1">
        <v>36290</v>
      </c>
      <c r="B91" s="2">
        <v>5261.01</v>
      </c>
      <c r="C91" s="2">
        <v>278</v>
      </c>
      <c r="D91" s="2">
        <v>55.1</v>
      </c>
      <c r="E91" s="7">
        <f aca="true" t="shared" si="7" ref="E91:E154">LN(B91)-LN(B90)</f>
        <v>-0.0029399756028247737</v>
      </c>
      <c r="F91" s="7">
        <f aca="true" t="shared" si="8" ref="F91:F154">LN(C91)-LN(C90)</f>
        <v>-0.019591009477170296</v>
      </c>
      <c r="G91" s="7">
        <f aca="true" t="shared" si="9" ref="G91:G154">LN(D91)-LN(D90)</f>
        <v>-0.003442344190972335</v>
      </c>
    </row>
    <row r="92" spans="1:7" ht="11.25">
      <c r="A92" s="1">
        <v>36291</v>
      </c>
      <c r="B92" s="2">
        <v>5297.49</v>
      </c>
      <c r="C92" s="2">
        <v>274</v>
      </c>
      <c r="D92" s="2">
        <v>56.05</v>
      </c>
      <c r="E92" s="7">
        <f t="shared" si="7"/>
        <v>0.006910099949482884</v>
      </c>
      <c r="F92" s="7">
        <f t="shared" si="8"/>
        <v>-0.014493007302566419</v>
      </c>
      <c r="G92" s="7">
        <f t="shared" si="9"/>
        <v>0.01709443335929972</v>
      </c>
    </row>
    <row r="93" spans="1:7" ht="11.25">
      <c r="A93" s="1">
        <v>36292</v>
      </c>
      <c r="B93" s="2">
        <v>5249.24</v>
      </c>
      <c r="C93" s="2">
        <v>274.5</v>
      </c>
      <c r="D93" s="2">
        <v>54.25</v>
      </c>
      <c r="E93" s="7">
        <f t="shared" si="7"/>
        <v>-0.00914981925591185</v>
      </c>
      <c r="F93" s="7">
        <f t="shared" si="8"/>
        <v>0.001823154561514606</v>
      </c>
      <c r="G93" s="7">
        <f t="shared" si="9"/>
        <v>-0.03264115709759974</v>
      </c>
    </row>
    <row r="94" spans="1:7" ht="11.25">
      <c r="A94" s="1">
        <v>36294</v>
      </c>
      <c r="B94" s="2">
        <v>5183.49</v>
      </c>
      <c r="C94" s="2">
        <v>269.3</v>
      </c>
      <c r="D94" s="2">
        <v>53.44</v>
      </c>
      <c r="E94" s="7">
        <f t="shared" si="7"/>
        <v>-0.012604729639003054</v>
      </c>
      <c r="F94" s="7">
        <f t="shared" si="8"/>
        <v>-0.01912526113203139</v>
      </c>
      <c r="G94" s="7">
        <f t="shared" si="9"/>
        <v>-0.015043463192178752</v>
      </c>
    </row>
    <row r="95" spans="1:7" ht="11.25">
      <c r="A95" s="1">
        <v>36297</v>
      </c>
      <c r="B95" s="2">
        <v>5102</v>
      </c>
      <c r="C95" s="2">
        <v>264.6</v>
      </c>
      <c r="D95" s="2">
        <v>53</v>
      </c>
      <c r="E95" s="7">
        <f t="shared" si="7"/>
        <v>-0.015845954861131162</v>
      </c>
      <c r="F95" s="7">
        <f t="shared" si="8"/>
        <v>-0.017606748136698158</v>
      </c>
      <c r="G95" s="7">
        <f t="shared" si="9"/>
        <v>-0.008267615676268214</v>
      </c>
    </row>
    <row r="96" spans="1:7" ht="11.25">
      <c r="A96" s="1">
        <v>36298</v>
      </c>
      <c r="B96" s="2">
        <v>5160.47</v>
      </c>
      <c r="C96" s="2">
        <v>272</v>
      </c>
      <c r="D96" s="2">
        <v>52.49</v>
      </c>
      <c r="E96" s="7">
        <f t="shared" si="7"/>
        <v>0.011395040897157926</v>
      </c>
      <c r="F96" s="7">
        <f t="shared" si="8"/>
        <v>0.027582814615142226</v>
      </c>
      <c r="G96" s="7">
        <f t="shared" si="9"/>
        <v>-0.00966923828791355</v>
      </c>
    </row>
    <row r="97" spans="1:7" ht="11.25">
      <c r="A97" s="1">
        <v>36299</v>
      </c>
      <c r="B97" s="2">
        <v>5213.3</v>
      </c>
      <c r="C97" s="2">
        <v>273.1</v>
      </c>
      <c r="D97" s="2">
        <v>54.45</v>
      </c>
      <c r="E97" s="7">
        <f t="shared" si="7"/>
        <v>0.010185391949944389</v>
      </c>
      <c r="F97" s="7">
        <f t="shared" si="8"/>
        <v>0.0040359621836616455</v>
      </c>
      <c r="G97" s="7">
        <f t="shared" si="9"/>
        <v>0.03666017411476119</v>
      </c>
    </row>
    <row r="98" spans="1:7" ht="11.25">
      <c r="A98" s="1">
        <v>36300</v>
      </c>
      <c r="B98" s="2">
        <v>5243.21</v>
      </c>
      <c r="C98" s="2">
        <v>278.2</v>
      </c>
      <c r="D98" s="2">
        <v>54.5</v>
      </c>
      <c r="E98" s="7">
        <f t="shared" si="7"/>
        <v>0.005720853626096201</v>
      </c>
      <c r="F98" s="7">
        <f t="shared" si="8"/>
        <v>0.018502251009683057</v>
      </c>
      <c r="G98" s="7">
        <f t="shared" si="9"/>
        <v>0.0009178522902288933</v>
      </c>
    </row>
    <row r="99" spans="1:7" ht="11.25">
      <c r="A99" s="1">
        <v>36301</v>
      </c>
      <c r="B99" s="2">
        <v>5253.77</v>
      </c>
      <c r="C99" s="2">
        <v>275</v>
      </c>
      <c r="D99" s="2">
        <v>53.4</v>
      </c>
      <c r="E99" s="7">
        <f t="shared" si="7"/>
        <v>0.002012007941788241</v>
      </c>
      <c r="F99" s="7">
        <f t="shared" si="8"/>
        <v>-0.01156918182277078</v>
      </c>
      <c r="G99" s="7">
        <f t="shared" si="9"/>
        <v>-0.020389955703049356</v>
      </c>
    </row>
    <row r="100" spans="1:7" ht="11.25">
      <c r="A100" s="1">
        <v>36305</v>
      </c>
      <c r="B100" s="2">
        <v>5165.72</v>
      </c>
      <c r="C100" s="2">
        <v>264.8</v>
      </c>
      <c r="D100" s="2">
        <v>52.89</v>
      </c>
      <c r="E100" s="7">
        <f t="shared" si="7"/>
        <v>-0.01690142147186613</v>
      </c>
      <c r="F100" s="7">
        <f t="shared" si="8"/>
        <v>-0.03779627360371851</v>
      </c>
      <c r="G100" s="7">
        <f t="shared" si="9"/>
        <v>-0.009596460888260605</v>
      </c>
    </row>
    <row r="101" spans="1:7" ht="11.25">
      <c r="A101" s="1">
        <v>36306</v>
      </c>
      <c r="B101" s="2">
        <v>5183.08</v>
      </c>
      <c r="C101" s="2">
        <v>270.8</v>
      </c>
      <c r="D101" s="2">
        <v>52.02</v>
      </c>
      <c r="E101" s="7">
        <f t="shared" si="7"/>
        <v>0.003354981501919596</v>
      </c>
      <c r="F101" s="7">
        <f t="shared" si="8"/>
        <v>0.02240571697526672</v>
      </c>
      <c r="G101" s="7">
        <f t="shared" si="9"/>
        <v>-0.016586025057383047</v>
      </c>
    </row>
    <row r="102" spans="1:7" ht="11.25">
      <c r="A102" s="1">
        <v>36307</v>
      </c>
      <c r="B102" s="2">
        <v>5064.31</v>
      </c>
      <c r="C102" s="2">
        <v>267.85</v>
      </c>
      <c r="D102" s="2">
        <v>50.79</v>
      </c>
      <c r="E102" s="7">
        <f t="shared" si="7"/>
        <v>-0.02318157476673477</v>
      </c>
      <c r="F102" s="7">
        <f t="shared" si="8"/>
        <v>-0.010953418711150853</v>
      </c>
      <c r="G102" s="7">
        <f t="shared" si="9"/>
        <v>-0.023928775207351816</v>
      </c>
    </row>
    <row r="103" spans="1:7" ht="11.25">
      <c r="A103" s="1">
        <v>36308</v>
      </c>
      <c r="B103" s="2">
        <v>5070.98</v>
      </c>
      <c r="C103" s="2">
        <v>262.6</v>
      </c>
      <c r="D103" s="2">
        <v>49.9</v>
      </c>
      <c r="E103" s="7">
        <f t="shared" si="7"/>
        <v>0.0013161934119114704</v>
      </c>
      <c r="F103" s="7">
        <f t="shared" si="8"/>
        <v>-0.019795160458273564</v>
      </c>
      <c r="G103" s="7">
        <f t="shared" si="9"/>
        <v>-0.01767848205568079</v>
      </c>
    </row>
    <row r="104" spans="1:7" ht="11.25">
      <c r="A104" s="1">
        <v>36311</v>
      </c>
      <c r="B104" s="2">
        <v>5068.59</v>
      </c>
      <c r="C104" s="2">
        <v>258.66</v>
      </c>
      <c r="D104" s="2">
        <v>50.41</v>
      </c>
      <c r="E104" s="7">
        <f t="shared" si="7"/>
        <v>-0.000471420394408284</v>
      </c>
      <c r="F104" s="7">
        <f t="shared" si="8"/>
        <v>-0.015117503881596939</v>
      </c>
      <c r="G104" s="7">
        <f t="shared" si="9"/>
        <v>0.01016856533706667</v>
      </c>
    </row>
    <row r="105" spans="1:7" ht="11.25">
      <c r="A105" s="1">
        <v>36312</v>
      </c>
      <c r="B105" s="2">
        <v>5010.71</v>
      </c>
      <c r="C105" s="2">
        <v>250.6</v>
      </c>
      <c r="D105" s="2">
        <v>51</v>
      </c>
      <c r="E105" s="7">
        <f t="shared" si="7"/>
        <v>-0.011485050792632734</v>
      </c>
      <c r="F105" s="7">
        <f t="shared" si="8"/>
        <v>-0.031656415525130654</v>
      </c>
      <c r="G105" s="7">
        <f t="shared" si="9"/>
        <v>0.01163606462978617</v>
      </c>
    </row>
    <row r="106" spans="1:7" ht="11.25">
      <c r="A106" s="1">
        <v>36313</v>
      </c>
      <c r="B106" s="2">
        <v>5040.34</v>
      </c>
      <c r="C106" s="2">
        <v>248.1</v>
      </c>
      <c r="D106" s="2">
        <v>51.95</v>
      </c>
      <c r="E106" s="7">
        <f t="shared" si="7"/>
        <v>0.005895918502597297</v>
      </c>
      <c r="F106" s="7">
        <f t="shared" si="8"/>
        <v>-0.01002615176421262</v>
      </c>
      <c r="G106" s="7">
        <f t="shared" si="9"/>
        <v>0.018456084820910768</v>
      </c>
    </row>
    <row r="107" spans="1:7" ht="11.25">
      <c r="A107" s="1">
        <v>36318</v>
      </c>
      <c r="B107" s="2">
        <v>5212.86</v>
      </c>
      <c r="C107" s="2">
        <v>255.74</v>
      </c>
      <c r="D107" s="2">
        <v>53.9</v>
      </c>
      <c r="E107" s="7">
        <f t="shared" si="7"/>
        <v>0.03365510936286853</v>
      </c>
      <c r="F107" s="7">
        <f t="shared" si="8"/>
        <v>0.030329412685267343</v>
      </c>
      <c r="G107" s="7">
        <f t="shared" si="9"/>
        <v>0.03684876036971474</v>
      </c>
    </row>
    <row r="108" spans="1:7" ht="11.25">
      <c r="A108" s="1">
        <v>36319</v>
      </c>
      <c r="B108" s="2">
        <v>5196.93</v>
      </c>
      <c r="C108" s="2">
        <v>258.5</v>
      </c>
      <c r="D108" s="2">
        <v>53</v>
      </c>
      <c r="E108" s="7">
        <f t="shared" si="7"/>
        <v>-0.003060582861886374</v>
      </c>
      <c r="F108" s="7">
        <f t="shared" si="8"/>
        <v>0.010734390565461105</v>
      </c>
      <c r="G108" s="7">
        <f t="shared" si="9"/>
        <v>-0.016838564362829267</v>
      </c>
    </row>
    <row r="109" spans="1:7" ht="11.25">
      <c r="A109" s="1">
        <v>36320</v>
      </c>
      <c r="B109" s="2">
        <v>5250.63</v>
      </c>
      <c r="C109" s="2">
        <v>263.01</v>
      </c>
      <c r="D109" s="2">
        <v>53.35</v>
      </c>
      <c r="E109" s="7">
        <f t="shared" si="7"/>
        <v>0.010280002777733444</v>
      </c>
      <c r="F109" s="7">
        <f t="shared" si="8"/>
        <v>0.017296360320120385</v>
      </c>
      <c r="G109" s="7">
        <f t="shared" si="9"/>
        <v>0.006582064195640225</v>
      </c>
    </row>
    <row r="110" spans="1:7" ht="11.25">
      <c r="A110" s="1">
        <v>36321</v>
      </c>
      <c r="B110" s="2">
        <v>5201.49</v>
      </c>
      <c r="C110" s="2">
        <v>260</v>
      </c>
      <c r="D110" s="2">
        <v>52.3</v>
      </c>
      <c r="E110" s="7">
        <f t="shared" si="7"/>
        <v>-0.009402946399493572</v>
      </c>
      <c r="F110" s="7">
        <f t="shared" si="8"/>
        <v>-0.011510423253076496</v>
      </c>
      <c r="G110" s="7">
        <f t="shared" si="9"/>
        <v>-0.019877606676884874</v>
      </c>
    </row>
    <row r="111" spans="1:7" ht="11.25">
      <c r="A111" s="1">
        <v>36322</v>
      </c>
      <c r="B111" s="2">
        <v>5296.01</v>
      </c>
      <c r="C111" s="2">
        <v>267.5</v>
      </c>
      <c r="D111" s="2">
        <v>53</v>
      </c>
      <c r="E111" s="7">
        <f t="shared" si="7"/>
        <v>0.01800858384583215</v>
      </c>
      <c r="F111" s="7">
        <f t="shared" si="8"/>
        <v>0.028437935320533292</v>
      </c>
      <c r="G111" s="7">
        <f t="shared" si="9"/>
        <v>0.013295542481244649</v>
      </c>
    </row>
    <row r="112" spans="1:7" ht="11.25">
      <c r="A112" s="1">
        <v>36325</v>
      </c>
      <c r="B112" s="2">
        <v>5291.52</v>
      </c>
      <c r="C112" s="2">
        <v>267.4</v>
      </c>
      <c r="D112" s="2">
        <v>53.1</v>
      </c>
      <c r="E112" s="7">
        <f t="shared" si="7"/>
        <v>-0.0008481676593454779</v>
      </c>
      <c r="F112" s="7">
        <f t="shared" si="8"/>
        <v>-0.00037390166821804627</v>
      </c>
      <c r="G112" s="7">
        <f t="shared" si="9"/>
        <v>0.0018850146957714031</v>
      </c>
    </row>
    <row r="113" spans="1:7" ht="11.25">
      <c r="A113" s="1">
        <v>36326</v>
      </c>
      <c r="B113" s="2">
        <v>5344.92</v>
      </c>
      <c r="C113" s="2">
        <v>270</v>
      </c>
      <c r="D113" s="2">
        <v>53.1</v>
      </c>
      <c r="E113" s="7">
        <f t="shared" si="7"/>
        <v>0.01004103791477462</v>
      </c>
      <c r="F113" s="7">
        <f t="shared" si="8"/>
        <v>0.009676294330532187</v>
      </c>
      <c r="G113" s="7">
        <f t="shared" si="9"/>
        <v>0</v>
      </c>
    </row>
    <row r="114" spans="1:7" ht="11.25">
      <c r="A114" s="1">
        <v>36327</v>
      </c>
      <c r="B114" s="2">
        <v>5382.67</v>
      </c>
      <c r="C114" s="2">
        <v>271</v>
      </c>
      <c r="D114" s="2">
        <v>53.71</v>
      </c>
      <c r="E114" s="7">
        <f t="shared" si="7"/>
        <v>0.007037956488252561</v>
      </c>
      <c r="F114" s="7">
        <f t="shared" si="8"/>
        <v>0.003696861881326008</v>
      </c>
      <c r="G114" s="7">
        <f t="shared" si="9"/>
        <v>0.011422275669474846</v>
      </c>
    </row>
    <row r="115" spans="1:7" ht="11.25">
      <c r="A115" s="1">
        <v>36328</v>
      </c>
      <c r="B115" s="2">
        <v>5415.51</v>
      </c>
      <c r="C115" s="2">
        <v>274.5</v>
      </c>
      <c r="D115" s="2">
        <v>54.27</v>
      </c>
      <c r="E115" s="7">
        <f t="shared" si="7"/>
        <v>0.00608252524938635</v>
      </c>
      <c r="F115" s="7">
        <f t="shared" si="8"/>
        <v>0.012832440069884044</v>
      </c>
      <c r="G115" s="7">
        <f t="shared" si="9"/>
        <v>0.01037238415794528</v>
      </c>
    </row>
    <row r="116" spans="1:7" ht="11.25">
      <c r="A116" s="1">
        <v>36329</v>
      </c>
      <c r="B116" s="2">
        <v>5337.19</v>
      </c>
      <c r="C116" s="2">
        <v>270.01</v>
      </c>
      <c r="D116" s="2">
        <v>55.19</v>
      </c>
      <c r="E116" s="7">
        <f t="shared" si="7"/>
        <v>-0.014567761600751794</v>
      </c>
      <c r="F116" s="7">
        <f t="shared" si="8"/>
        <v>-0.0164922656000277</v>
      </c>
      <c r="G116" s="7">
        <f t="shared" si="9"/>
        <v>0.01681018937609613</v>
      </c>
    </row>
    <row r="117" spans="1:7" ht="11.25">
      <c r="A117" s="1">
        <v>36332</v>
      </c>
      <c r="B117" s="2">
        <v>5468.47</v>
      </c>
      <c r="C117" s="2">
        <v>279.75</v>
      </c>
      <c r="D117" s="2">
        <v>57</v>
      </c>
      <c r="E117" s="7">
        <f t="shared" si="7"/>
        <v>0.02429957257025883</v>
      </c>
      <c r="F117" s="7">
        <f t="shared" si="8"/>
        <v>0.03543735184247687</v>
      </c>
      <c r="G117" s="7">
        <f t="shared" si="9"/>
        <v>0.03226949038314064</v>
      </c>
    </row>
    <row r="118" spans="1:7" ht="11.25">
      <c r="A118" s="1">
        <v>36333</v>
      </c>
      <c r="B118" s="2">
        <v>5468.67</v>
      </c>
      <c r="C118" s="2">
        <v>274.5</v>
      </c>
      <c r="D118" s="2">
        <v>57.26</v>
      </c>
      <c r="E118" s="7">
        <f t="shared" si="7"/>
        <v>3.65726323376947E-05</v>
      </c>
      <c r="F118" s="7">
        <f t="shared" si="8"/>
        <v>-0.01894508624244917</v>
      </c>
      <c r="G118" s="7">
        <f t="shared" si="9"/>
        <v>0.004551031835418939</v>
      </c>
    </row>
    <row r="119" spans="1:7" ht="11.25">
      <c r="A119" s="1">
        <v>36334</v>
      </c>
      <c r="B119" s="2">
        <v>5399.11</v>
      </c>
      <c r="C119" s="2">
        <v>272</v>
      </c>
      <c r="D119" s="2">
        <v>56.18</v>
      </c>
      <c r="E119" s="7">
        <f t="shared" si="7"/>
        <v>-0.012801317273400059</v>
      </c>
      <c r="F119" s="7">
        <f t="shared" si="8"/>
        <v>-0.009149194653587323</v>
      </c>
      <c r="G119" s="7">
        <f t="shared" si="9"/>
        <v>-0.01904147799387168</v>
      </c>
    </row>
    <row r="120" spans="1:7" ht="11.25">
      <c r="A120" s="1">
        <v>36335</v>
      </c>
      <c r="B120" s="2">
        <v>5327.6</v>
      </c>
      <c r="C120" s="2">
        <v>268.52</v>
      </c>
      <c r="D120" s="2">
        <v>56.19</v>
      </c>
      <c r="E120" s="7">
        <f t="shared" si="7"/>
        <v>-0.013333269827221272</v>
      </c>
      <c r="F120" s="7">
        <f t="shared" si="8"/>
        <v>-0.01287666722544678</v>
      </c>
      <c r="G120" s="7">
        <f t="shared" si="9"/>
        <v>0.00017798344800912247</v>
      </c>
    </row>
    <row r="121" spans="1:7" ht="11.25">
      <c r="A121" s="1">
        <v>36336</v>
      </c>
      <c r="B121" s="2">
        <v>5340.63</v>
      </c>
      <c r="C121" s="2">
        <v>270.75</v>
      </c>
      <c r="D121" s="2">
        <v>56.4</v>
      </c>
      <c r="E121" s="7">
        <f t="shared" si="7"/>
        <v>0.0024427681966532333</v>
      </c>
      <c r="F121" s="7">
        <f t="shared" si="8"/>
        <v>0.00827048681054876</v>
      </c>
      <c r="G121" s="7">
        <f t="shared" si="9"/>
        <v>0.0037303533799066813</v>
      </c>
    </row>
    <row r="122" spans="1:7" ht="11.25">
      <c r="A122" s="1">
        <v>36339</v>
      </c>
      <c r="B122" s="2">
        <v>5356.95</v>
      </c>
      <c r="C122" s="2">
        <v>275</v>
      </c>
      <c r="D122" s="2">
        <v>56.74</v>
      </c>
      <c r="E122" s="7">
        <f t="shared" si="7"/>
        <v>0.0030511597316440486</v>
      </c>
      <c r="F122" s="7">
        <f t="shared" si="8"/>
        <v>0.015575211785471943</v>
      </c>
      <c r="G122" s="7">
        <f t="shared" si="9"/>
        <v>0.0060102708766915924</v>
      </c>
    </row>
    <row r="123" spans="1:7" ht="11.25">
      <c r="A123" s="1">
        <v>36340</v>
      </c>
      <c r="B123" s="2">
        <v>5359.53</v>
      </c>
      <c r="C123" s="2">
        <v>273.5</v>
      </c>
      <c r="D123" s="2">
        <v>58.47</v>
      </c>
      <c r="E123" s="7">
        <f t="shared" si="7"/>
        <v>0.0004815013978181071</v>
      </c>
      <c r="F123" s="7">
        <f t="shared" si="8"/>
        <v>-0.005469475804535939</v>
      </c>
      <c r="G123" s="7">
        <f t="shared" si="9"/>
        <v>0.030034372806873932</v>
      </c>
    </row>
    <row r="124" spans="1:7" ht="11.25">
      <c r="A124" s="1">
        <v>36341</v>
      </c>
      <c r="B124" s="2">
        <v>5378.52</v>
      </c>
      <c r="C124" s="2">
        <v>270.25</v>
      </c>
      <c r="D124" s="2">
        <v>59.02</v>
      </c>
      <c r="E124" s="7">
        <f t="shared" si="7"/>
        <v>0.003536958721033656</v>
      </c>
      <c r="F124" s="7">
        <f t="shared" si="8"/>
        <v>-0.011954165342718426</v>
      </c>
      <c r="G124" s="7">
        <f t="shared" si="9"/>
        <v>0.009362567327214855</v>
      </c>
    </row>
    <row r="125" spans="1:7" ht="11.25">
      <c r="A125" s="1">
        <v>36342</v>
      </c>
      <c r="B125" s="2">
        <v>5480.22</v>
      </c>
      <c r="C125" s="2">
        <v>285.4</v>
      </c>
      <c r="D125" s="2">
        <v>60.97</v>
      </c>
      <c r="E125" s="7">
        <f t="shared" si="7"/>
        <v>0.018732002747608334</v>
      </c>
      <c r="F125" s="7">
        <f t="shared" si="8"/>
        <v>0.05454424852341866</v>
      </c>
      <c r="G125" s="7">
        <f t="shared" si="9"/>
        <v>0.03250557040493085</v>
      </c>
    </row>
    <row r="126" spans="1:7" ht="11.25">
      <c r="A126" s="1">
        <v>36343</v>
      </c>
      <c r="B126" s="2">
        <v>5519.05</v>
      </c>
      <c r="C126" s="2">
        <v>290.3</v>
      </c>
      <c r="D126" s="2">
        <v>61.46</v>
      </c>
      <c r="E126" s="7">
        <f t="shared" si="7"/>
        <v>0.007060497889078476</v>
      </c>
      <c r="F126" s="7">
        <f t="shared" si="8"/>
        <v>0.017023165987848365</v>
      </c>
      <c r="G126" s="7">
        <f t="shared" si="9"/>
        <v>0.008004616782613994</v>
      </c>
    </row>
    <row r="127" spans="1:7" ht="11.25">
      <c r="A127" s="1">
        <v>36346</v>
      </c>
      <c r="B127" s="2">
        <v>5625.62</v>
      </c>
      <c r="C127" s="2">
        <v>293.87</v>
      </c>
      <c r="D127" s="2">
        <v>62.19</v>
      </c>
      <c r="E127" s="7">
        <f t="shared" si="7"/>
        <v>0.019125420210107436</v>
      </c>
      <c r="F127" s="7">
        <f t="shared" si="8"/>
        <v>0.012222621648328769</v>
      </c>
      <c r="G127" s="7">
        <f t="shared" si="9"/>
        <v>0.011807658413458988</v>
      </c>
    </row>
    <row r="128" spans="1:7" ht="11.25">
      <c r="A128" s="1">
        <v>36347</v>
      </c>
      <c r="B128" s="2">
        <v>5612.9</v>
      </c>
      <c r="C128" s="2">
        <v>290.3</v>
      </c>
      <c r="D128" s="2">
        <v>61.47</v>
      </c>
      <c r="E128" s="7">
        <f t="shared" si="7"/>
        <v>-0.0022636442221077857</v>
      </c>
      <c r="F128" s="7">
        <f t="shared" si="8"/>
        <v>-0.012222621648328769</v>
      </c>
      <c r="G128" s="7">
        <f t="shared" si="9"/>
        <v>-0.011644964196879215</v>
      </c>
    </row>
    <row r="129" spans="1:7" ht="11.25">
      <c r="A129" s="1">
        <v>36348</v>
      </c>
      <c r="B129" s="2">
        <v>5588.5</v>
      </c>
      <c r="C129" s="2">
        <v>292.8</v>
      </c>
      <c r="D129" s="2">
        <v>61.25</v>
      </c>
      <c r="E129" s="7">
        <f t="shared" si="7"/>
        <v>-0.00435660517304548</v>
      </c>
      <c r="F129" s="7">
        <f t="shared" si="8"/>
        <v>0.008574911056571821</v>
      </c>
      <c r="G129" s="7">
        <f t="shared" si="9"/>
        <v>-0.003585401494081708</v>
      </c>
    </row>
    <row r="130" spans="1:7" ht="11.25">
      <c r="A130" s="1">
        <v>36349</v>
      </c>
      <c r="B130" s="2">
        <v>5607.1</v>
      </c>
      <c r="C130" s="2">
        <v>286.71</v>
      </c>
      <c r="D130" s="2">
        <v>64.16</v>
      </c>
      <c r="E130" s="7">
        <f t="shared" si="7"/>
        <v>0.003322736988263131</v>
      </c>
      <c r="F130" s="7">
        <f t="shared" si="8"/>
        <v>-0.021018530140958447</v>
      </c>
      <c r="G130" s="7">
        <f t="shared" si="9"/>
        <v>0.046416114133422504</v>
      </c>
    </row>
    <row r="131" spans="1:7" ht="11.25">
      <c r="A131" s="1">
        <v>36350</v>
      </c>
      <c r="B131" s="2">
        <v>5638.95</v>
      </c>
      <c r="C131" s="2">
        <v>288.55</v>
      </c>
      <c r="D131" s="2">
        <v>66.45</v>
      </c>
      <c r="E131" s="7">
        <f t="shared" si="7"/>
        <v>0.005664226133584194</v>
      </c>
      <c r="F131" s="7">
        <f t="shared" si="8"/>
        <v>0.006397129210777841</v>
      </c>
      <c r="G131" s="7">
        <f t="shared" si="9"/>
        <v>0.035069821600995255</v>
      </c>
    </row>
    <row r="132" spans="1:7" ht="11.25">
      <c r="A132" s="1">
        <v>36353</v>
      </c>
      <c r="B132" s="2">
        <v>5652.02</v>
      </c>
      <c r="C132" s="2">
        <v>292</v>
      </c>
      <c r="D132" s="2">
        <v>66.1</v>
      </c>
      <c r="E132" s="7">
        <f t="shared" si="7"/>
        <v>0.0023151254210613814</v>
      </c>
      <c r="F132" s="7">
        <f t="shared" si="8"/>
        <v>0.011885421111306194</v>
      </c>
      <c r="G132" s="7">
        <f t="shared" si="9"/>
        <v>-0.005281038301613528</v>
      </c>
    </row>
    <row r="133" spans="1:7" ht="11.25">
      <c r="A133" s="1">
        <v>36354</v>
      </c>
      <c r="B133" s="2">
        <v>5573.82</v>
      </c>
      <c r="C133" s="2">
        <v>288.77</v>
      </c>
      <c r="D133" s="2">
        <v>63.82</v>
      </c>
      <c r="E133" s="7">
        <f t="shared" si="7"/>
        <v>-0.013932367636048326</v>
      </c>
      <c r="F133" s="7">
        <f t="shared" si="8"/>
        <v>-0.011123278761659527</v>
      </c>
      <c r="G133" s="7">
        <f t="shared" si="9"/>
        <v>-0.035102126007543255</v>
      </c>
    </row>
    <row r="134" spans="1:7" ht="11.25">
      <c r="A134" s="1">
        <v>36355</v>
      </c>
      <c r="B134" s="2">
        <v>5610.89</v>
      </c>
      <c r="C134" s="2">
        <v>289.5</v>
      </c>
      <c r="D134" s="2">
        <v>64.6</v>
      </c>
      <c r="E134" s="7">
        <f t="shared" si="7"/>
        <v>0.006628716477676377</v>
      </c>
      <c r="F134" s="7">
        <f t="shared" si="8"/>
        <v>0.002524773506427991</v>
      </c>
      <c r="G134" s="7">
        <f t="shared" si="9"/>
        <v>0.012147789938458331</v>
      </c>
    </row>
    <row r="135" spans="1:7" ht="11.25">
      <c r="A135" s="1">
        <v>36356</v>
      </c>
      <c r="B135" s="2">
        <v>5619.26</v>
      </c>
      <c r="C135" s="2">
        <v>286</v>
      </c>
      <c r="D135" s="2">
        <v>64.39</v>
      </c>
      <c r="E135" s="7">
        <f t="shared" si="7"/>
        <v>0.0014906304100712475</v>
      </c>
      <c r="F135" s="7">
        <f t="shared" si="8"/>
        <v>-0.012163486193197848</v>
      </c>
      <c r="G135" s="7">
        <f t="shared" si="9"/>
        <v>-0.003256069238464221</v>
      </c>
    </row>
    <row r="136" spans="1:7" ht="11.25">
      <c r="A136" s="1">
        <v>36357</v>
      </c>
      <c r="B136" s="2">
        <v>5619.94</v>
      </c>
      <c r="C136" s="2">
        <v>284.2</v>
      </c>
      <c r="D136" s="2">
        <v>63.41</v>
      </c>
      <c r="E136" s="7">
        <f t="shared" si="7"/>
        <v>0.00012100505388801253</v>
      </c>
      <c r="F136" s="7">
        <f t="shared" si="8"/>
        <v>-0.006313595156852259</v>
      </c>
      <c r="G136" s="7">
        <f t="shared" si="9"/>
        <v>-0.015336763838151413</v>
      </c>
    </row>
    <row r="137" spans="1:7" ht="11.25">
      <c r="A137" s="1">
        <v>36360</v>
      </c>
      <c r="B137" s="2">
        <v>5624.74</v>
      </c>
      <c r="C137" s="2">
        <v>283.1</v>
      </c>
      <c r="D137" s="2">
        <v>64.4</v>
      </c>
      <c r="E137" s="7">
        <f t="shared" si="7"/>
        <v>0.0008537371079562206</v>
      </c>
      <c r="F137" s="7">
        <f t="shared" si="8"/>
        <v>-0.0038780235451465472</v>
      </c>
      <c r="G137" s="7">
        <f t="shared" si="9"/>
        <v>0.015492055398367732</v>
      </c>
    </row>
    <row r="138" spans="1:7" ht="11.25">
      <c r="A138" s="1">
        <v>36361</v>
      </c>
      <c r="B138" s="2">
        <v>5491.29</v>
      </c>
      <c r="C138" s="2">
        <v>276.8</v>
      </c>
      <c r="D138" s="2">
        <v>62.96</v>
      </c>
      <c r="E138" s="7">
        <f t="shared" si="7"/>
        <v>-0.02401152420270236</v>
      </c>
      <c r="F138" s="7">
        <f t="shared" si="8"/>
        <v>-0.022504968374338574</v>
      </c>
      <c r="G138" s="7">
        <f t="shared" si="9"/>
        <v>-0.022614029001160496</v>
      </c>
    </row>
    <row r="139" spans="1:7" ht="11.25">
      <c r="A139" s="1">
        <v>36362</v>
      </c>
      <c r="B139" s="2">
        <v>5414.17</v>
      </c>
      <c r="C139" s="2">
        <v>273.35</v>
      </c>
      <c r="D139" s="2">
        <v>61.69</v>
      </c>
      <c r="E139" s="7">
        <f t="shared" si="7"/>
        <v>-0.014143609824259329</v>
      </c>
      <c r="F139" s="7">
        <f t="shared" si="8"/>
        <v>-0.012542198402506699</v>
      </c>
      <c r="G139" s="7">
        <f t="shared" si="9"/>
        <v>-0.020377760887599905</v>
      </c>
    </row>
    <row r="140" spans="1:7" ht="11.25">
      <c r="A140" s="1">
        <v>36363</v>
      </c>
      <c r="B140" s="2">
        <v>5340.91</v>
      </c>
      <c r="C140" s="2">
        <v>267.43</v>
      </c>
      <c r="D140" s="2">
        <v>61.1</v>
      </c>
      <c r="E140" s="7">
        <f t="shared" si="7"/>
        <v>-0.013623540334370077</v>
      </c>
      <c r="F140" s="7">
        <f t="shared" si="8"/>
        <v>-0.021895175492709917</v>
      </c>
      <c r="G140" s="7">
        <f t="shared" si="9"/>
        <v>-0.009609977043997908</v>
      </c>
    </row>
    <row r="141" spans="1:7" ht="11.25">
      <c r="A141" s="1">
        <v>36364</v>
      </c>
      <c r="B141" s="2">
        <v>5310.63</v>
      </c>
      <c r="C141" s="2">
        <v>258.1</v>
      </c>
      <c r="D141" s="2">
        <v>61.35</v>
      </c>
      <c r="E141" s="7">
        <f t="shared" si="7"/>
        <v>-0.005685578154656312</v>
      </c>
      <c r="F141" s="7">
        <f t="shared" si="8"/>
        <v>-0.03551074312373004</v>
      </c>
      <c r="G141" s="7">
        <f t="shared" si="9"/>
        <v>0.0040833049793711496</v>
      </c>
    </row>
    <row r="142" spans="1:7" ht="11.25">
      <c r="A142" s="1">
        <v>36367</v>
      </c>
      <c r="B142" s="2">
        <v>5206.44</v>
      </c>
      <c r="C142" s="2">
        <v>253.5</v>
      </c>
      <c r="D142" s="2">
        <v>59.8</v>
      </c>
      <c r="E142" s="7">
        <f t="shared" si="7"/>
        <v>-0.019814151419049963</v>
      </c>
      <c r="F142" s="7">
        <f t="shared" si="8"/>
        <v>-0.017983283693330243</v>
      </c>
      <c r="G142" s="7">
        <f t="shared" si="9"/>
        <v>-0.02558951020033451</v>
      </c>
    </row>
    <row r="143" spans="1:7" ht="11.25">
      <c r="A143" s="1">
        <v>36368</v>
      </c>
      <c r="B143" s="2">
        <v>5224.16</v>
      </c>
      <c r="C143" s="2">
        <v>251.75</v>
      </c>
      <c r="D143" s="2">
        <v>60.88</v>
      </c>
      <c r="E143" s="7">
        <f t="shared" si="7"/>
        <v>0.003397698511525604</v>
      </c>
      <c r="F143" s="7">
        <f t="shared" si="8"/>
        <v>-0.006927291432566207</v>
      </c>
      <c r="G143" s="7">
        <f t="shared" si="9"/>
        <v>0.0178990525968441</v>
      </c>
    </row>
    <row r="144" spans="1:7" ht="11.25">
      <c r="A144" s="1">
        <v>36369</v>
      </c>
      <c r="B144" s="2">
        <v>5229.56</v>
      </c>
      <c r="C144" s="2">
        <v>252.3</v>
      </c>
      <c r="D144" s="2">
        <v>61.2</v>
      </c>
      <c r="E144" s="7">
        <f t="shared" si="7"/>
        <v>0.0010331251421131782</v>
      </c>
      <c r="F144" s="7">
        <f t="shared" si="8"/>
        <v>0.0021823240483405115</v>
      </c>
      <c r="G144" s="7">
        <f t="shared" si="9"/>
        <v>0.005242475964849724</v>
      </c>
    </row>
    <row r="145" spans="1:7" ht="11.25">
      <c r="A145" s="1">
        <v>36370</v>
      </c>
      <c r="B145" s="2">
        <v>5052.32</v>
      </c>
      <c r="C145" s="2">
        <v>243</v>
      </c>
      <c r="D145" s="2">
        <v>59.08</v>
      </c>
      <c r="E145" s="7">
        <f t="shared" si="7"/>
        <v>-0.03447960078531942</v>
      </c>
      <c r="F145" s="7">
        <f t="shared" si="8"/>
        <v>-0.037557412306464144</v>
      </c>
      <c r="G145" s="7">
        <f t="shared" si="9"/>
        <v>-0.035254731855101085</v>
      </c>
    </row>
    <row r="146" spans="1:7" ht="11.25">
      <c r="A146" s="1">
        <v>36371</v>
      </c>
      <c r="B146" s="2">
        <v>5101.87</v>
      </c>
      <c r="C146" s="2">
        <v>249.3</v>
      </c>
      <c r="D146" s="2">
        <v>59.15</v>
      </c>
      <c r="E146" s="7">
        <f t="shared" si="7"/>
        <v>0.009759595457889958</v>
      </c>
      <c r="F146" s="7">
        <f t="shared" si="8"/>
        <v>0.025595547188964396</v>
      </c>
      <c r="G146" s="7">
        <f t="shared" si="9"/>
        <v>0.0011841327612165387</v>
      </c>
    </row>
    <row r="147" spans="1:7" ht="11.25">
      <c r="A147" s="1">
        <v>36374</v>
      </c>
      <c r="B147" s="2">
        <v>5129.5</v>
      </c>
      <c r="C147" s="2">
        <v>248.5</v>
      </c>
      <c r="D147" s="2">
        <v>57.8</v>
      </c>
      <c r="E147" s="7">
        <f t="shared" si="7"/>
        <v>0.005401049354476939</v>
      </c>
      <c r="F147" s="7">
        <f t="shared" si="8"/>
        <v>-0.0032141449928291266</v>
      </c>
      <c r="G147" s="7">
        <f t="shared" si="9"/>
        <v>-0.023087814746063806</v>
      </c>
    </row>
    <row r="148" spans="1:7" ht="11.25">
      <c r="A148" s="1">
        <v>36375</v>
      </c>
      <c r="B148" s="2">
        <v>5107.68</v>
      </c>
      <c r="C148" s="2">
        <v>243.5</v>
      </c>
      <c r="D148" s="2">
        <v>58.9</v>
      </c>
      <c r="E148" s="7">
        <f t="shared" si="7"/>
        <v>-0.0042628991662354565</v>
      </c>
      <c r="F148" s="7">
        <f t="shared" si="8"/>
        <v>-0.020325903014039248</v>
      </c>
      <c r="G148" s="7">
        <f t="shared" si="9"/>
        <v>0.018852314979208806</v>
      </c>
    </row>
    <row r="149" spans="1:7" ht="11.25">
      <c r="A149" s="1">
        <v>36376</v>
      </c>
      <c r="B149" s="2">
        <v>5119.37</v>
      </c>
      <c r="C149" s="2">
        <v>245</v>
      </c>
      <c r="D149" s="2">
        <v>60.89</v>
      </c>
      <c r="E149" s="7">
        <f t="shared" si="7"/>
        <v>0.0022860952261343215</v>
      </c>
      <c r="F149" s="7">
        <f t="shared" si="8"/>
        <v>0.006141268022083146</v>
      </c>
      <c r="G149" s="7">
        <f t="shared" si="9"/>
        <v>0.03322786696294244</v>
      </c>
    </row>
    <row r="150" spans="1:7" ht="11.25">
      <c r="A150" s="1">
        <v>36377</v>
      </c>
      <c r="B150" s="2">
        <v>4978.45</v>
      </c>
      <c r="C150" s="2">
        <v>237</v>
      </c>
      <c r="D150" s="2">
        <v>59.6</v>
      </c>
      <c r="E150" s="7">
        <f t="shared" si="7"/>
        <v>-0.02791278699565858</v>
      </c>
      <c r="F150" s="7">
        <f t="shared" si="8"/>
        <v>-0.03319806940959591</v>
      </c>
      <c r="G150" s="7">
        <f t="shared" si="9"/>
        <v>-0.021413383549178988</v>
      </c>
    </row>
    <row r="151" spans="1:7" ht="11.25">
      <c r="A151" s="1">
        <v>36378</v>
      </c>
      <c r="B151" s="2">
        <v>5010.47</v>
      </c>
      <c r="C151" s="2">
        <v>237</v>
      </c>
      <c r="D151" s="2">
        <v>60</v>
      </c>
      <c r="E151" s="7">
        <f t="shared" si="7"/>
        <v>0.006411125462047806</v>
      </c>
      <c r="F151" s="7">
        <f t="shared" si="8"/>
        <v>0</v>
      </c>
      <c r="G151" s="7">
        <f t="shared" si="9"/>
        <v>0.006688988150796327</v>
      </c>
    </row>
    <row r="152" spans="1:7" ht="11.25">
      <c r="A152" s="1">
        <v>36381</v>
      </c>
      <c r="B152" s="2">
        <v>5087.3</v>
      </c>
      <c r="C152" s="2">
        <v>239.9</v>
      </c>
      <c r="D152" s="2">
        <v>60.8</v>
      </c>
      <c r="E152" s="7">
        <f t="shared" si="7"/>
        <v>0.015217514884744432</v>
      </c>
      <c r="F152" s="7">
        <f t="shared" si="8"/>
        <v>0.012162028710517525</v>
      </c>
      <c r="G152" s="7">
        <f t="shared" si="9"/>
        <v>0.013245226750020933</v>
      </c>
    </row>
    <row r="153" spans="1:7" ht="11.25">
      <c r="A153" s="1">
        <v>36382</v>
      </c>
      <c r="B153" s="2">
        <v>5000.87</v>
      </c>
      <c r="C153" s="2">
        <v>238.8</v>
      </c>
      <c r="D153" s="2">
        <v>59.49</v>
      </c>
      <c r="E153" s="7">
        <f t="shared" si="7"/>
        <v>-0.01713534065880573</v>
      </c>
      <c r="F153" s="7">
        <f t="shared" si="8"/>
        <v>-0.004595788327201866</v>
      </c>
      <c r="G153" s="7">
        <f t="shared" si="9"/>
        <v>-0.02178155777230728</v>
      </c>
    </row>
    <row r="154" spans="1:7" ht="11.25">
      <c r="A154" s="1">
        <v>36383</v>
      </c>
      <c r="B154" s="2">
        <v>5019.69</v>
      </c>
      <c r="C154" s="2">
        <v>242.9</v>
      </c>
      <c r="D154" s="2">
        <v>59.56</v>
      </c>
      <c r="E154" s="7">
        <f t="shared" si="7"/>
        <v>0.003756281510939985</v>
      </c>
      <c r="F154" s="7">
        <f t="shared" si="8"/>
        <v>0.01702345448967968</v>
      </c>
      <c r="G154" s="7">
        <f t="shared" si="9"/>
        <v>0.001175976615994223</v>
      </c>
    </row>
    <row r="155" spans="1:7" ht="11.25">
      <c r="A155" s="1">
        <v>36384</v>
      </c>
      <c r="B155" s="2">
        <v>5127.43</v>
      </c>
      <c r="C155" s="2">
        <v>248.6</v>
      </c>
      <c r="D155" s="2">
        <v>61.56</v>
      </c>
      <c r="E155" s="7">
        <f aca="true" t="shared" si="10" ref="E155:E218">LN(B155)-LN(B154)</f>
        <v>0.0212363801852824</v>
      </c>
      <c r="F155" s="7">
        <f aca="true" t="shared" si="11" ref="F155:F218">LN(C155)-LN(C154)</f>
        <v>0.023195343068484142</v>
      </c>
      <c r="G155" s="7">
        <f aca="true" t="shared" si="12" ref="G155:G218">LN(D155)-LN(D154)</f>
        <v>0.03302810115487009</v>
      </c>
    </row>
    <row r="156" spans="1:7" ht="11.25">
      <c r="A156" s="1">
        <v>36385</v>
      </c>
      <c r="B156" s="2">
        <v>5219.43</v>
      </c>
      <c r="C156" s="2">
        <v>259.4</v>
      </c>
      <c r="D156" s="2">
        <v>63.81</v>
      </c>
      <c r="E156" s="7">
        <f t="shared" si="10"/>
        <v>0.017783641535917383</v>
      </c>
      <c r="F156" s="7">
        <f t="shared" si="11"/>
        <v>0.042526092805732496</v>
      </c>
      <c r="G156" s="7">
        <f t="shared" si="12"/>
        <v>0.03589760890957727</v>
      </c>
    </row>
    <row r="157" spans="1:7" ht="11.25">
      <c r="A157" s="1">
        <v>36388</v>
      </c>
      <c r="B157" s="2">
        <v>5257.1</v>
      </c>
      <c r="C157" s="2">
        <v>261.45</v>
      </c>
      <c r="D157" s="2">
        <v>64.84</v>
      </c>
      <c r="E157" s="7">
        <f t="shared" si="10"/>
        <v>0.007191343382434212</v>
      </c>
      <c r="F157" s="7">
        <f t="shared" si="11"/>
        <v>0.00787178875179606</v>
      </c>
      <c r="G157" s="7">
        <f t="shared" si="12"/>
        <v>0.016012778987219534</v>
      </c>
    </row>
    <row r="158" spans="1:7" ht="11.25">
      <c r="A158" s="1">
        <v>36389</v>
      </c>
      <c r="B158" s="2">
        <v>5259.91</v>
      </c>
      <c r="C158" s="2">
        <v>261.8</v>
      </c>
      <c r="D158" s="2">
        <v>63.65</v>
      </c>
      <c r="E158" s="7">
        <f t="shared" si="10"/>
        <v>0.0005343724246458237</v>
      </c>
      <c r="F158" s="7">
        <f t="shared" si="11"/>
        <v>0.0013377928416602458</v>
      </c>
      <c r="G158" s="7">
        <f t="shared" si="12"/>
        <v>-0.018523371864059612</v>
      </c>
    </row>
    <row r="159" spans="1:7" ht="11.25">
      <c r="A159" s="1">
        <v>36390</v>
      </c>
      <c r="B159" s="2">
        <v>5230.47</v>
      </c>
      <c r="C159" s="2">
        <v>258.7</v>
      </c>
      <c r="D159" s="2">
        <v>63.03</v>
      </c>
      <c r="E159" s="7">
        <f t="shared" si="10"/>
        <v>-0.005612776141177278</v>
      </c>
      <c r="F159" s="7">
        <f t="shared" si="11"/>
        <v>-0.01191176428381624</v>
      </c>
      <c r="G159" s="7">
        <f t="shared" si="12"/>
        <v>-0.009788521478396817</v>
      </c>
    </row>
    <row r="160" spans="1:7" ht="11.25">
      <c r="A160" s="1">
        <v>36391</v>
      </c>
      <c r="B160" s="2">
        <v>5186.85</v>
      </c>
      <c r="C160" s="2">
        <v>254.1</v>
      </c>
      <c r="D160" s="2">
        <v>62.5</v>
      </c>
      <c r="E160" s="7">
        <f t="shared" si="10"/>
        <v>-0.008374563694752979</v>
      </c>
      <c r="F160" s="7">
        <f t="shared" si="11"/>
        <v>-0.017941198865865537</v>
      </c>
      <c r="G160" s="7">
        <f t="shared" si="12"/>
        <v>-0.008444246782662646</v>
      </c>
    </row>
    <row r="161" spans="1:7" ht="11.25">
      <c r="A161" s="1">
        <v>36392</v>
      </c>
      <c r="B161" s="2">
        <v>5254.14</v>
      </c>
      <c r="C161" s="2">
        <v>258.5</v>
      </c>
      <c r="D161" s="2">
        <v>63.65</v>
      </c>
      <c r="E161" s="7">
        <f t="shared" si="10"/>
        <v>0.012889760771868097</v>
      </c>
      <c r="F161" s="7">
        <f t="shared" si="11"/>
        <v>0.017167803622365696</v>
      </c>
      <c r="G161" s="7">
        <f t="shared" si="12"/>
        <v>0.018232768261059462</v>
      </c>
    </row>
    <row r="162" spans="1:7" ht="11.25">
      <c r="A162" s="1">
        <v>36395</v>
      </c>
      <c r="B162" s="2">
        <v>5301.98</v>
      </c>
      <c r="C162" s="2">
        <v>261</v>
      </c>
      <c r="D162" s="2">
        <v>66.99</v>
      </c>
      <c r="E162" s="7">
        <f t="shared" si="10"/>
        <v>0.009063998425256514</v>
      </c>
      <c r="F162" s="7">
        <f t="shared" si="11"/>
        <v>0.009624713374210003</v>
      </c>
      <c r="G162" s="7">
        <f t="shared" si="12"/>
        <v>0.05114402951676045</v>
      </c>
    </row>
    <row r="163" spans="1:7" ht="11.25">
      <c r="A163" s="1">
        <v>36396</v>
      </c>
      <c r="B163" s="2">
        <v>5324.02</v>
      </c>
      <c r="C163" s="2">
        <v>259</v>
      </c>
      <c r="D163" s="2">
        <v>67</v>
      </c>
      <c r="E163" s="7">
        <f t="shared" si="10"/>
        <v>0.004148321401542532</v>
      </c>
      <c r="F163" s="7">
        <f t="shared" si="11"/>
        <v>-0.007692345623156349</v>
      </c>
      <c r="G163" s="7">
        <f t="shared" si="12"/>
        <v>0.0001492648707897004</v>
      </c>
    </row>
    <row r="164" spans="1:7" ht="11.25">
      <c r="A164" s="1">
        <v>36397</v>
      </c>
      <c r="B164" s="2">
        <v>5400.32</v>
      </c>
      <c r="C164" s="2">
        <v>263.05</v>
      </c>
      <c r="D164" s="2">
        <v>66.35</v>
      </c>
      <c r="E164" s="7">
        <f t="shared" si="10"/>
        <v>0.014229553973914122</v>
      </c>
      <c r="F164" s="7">
        <f t="shared" si="11"/>
        <v>0.015516066477278656</v>
      </c>
      <c r="G164" s="7">
        <f t="shared" si="12"/>
        <v>-0.00974885861274899</v>
      </c>
    </row>
    <row r="165" spans="1:7" ht="11.25">
      <c r="A165" s="1">
        <v>36398</v>
      </c>
      <c r="B165" s="2">
        <v>5389.34</v>
      </c>
      <c r="C165" s="2">
        <v>258.5</v>
      </c>
      <c r="D165" s="2">
        <v>66.1</v>
      </c>
      <c r="E165" s="7">
        <f t="shared" si="10"/>
        <v>-0.0020352826299010474</v>
      </c>
      <c r="F165" s="7">
        <f t="shared" si="11"/>
        <v>-0.01744843422833231</v>
      </c>
      <c r="G165" s="7">
        <f t="shared" si="12"/>
        <v>-0.003775013920575887</v>
      </c>
    </row>
    <row r="166" spans="1:7" ht="11.25">
      <c r="A166" s="1">
        <v>36399</v>
      </c>
      <c r="B166" s="2">
        <v>5420.36</v>
      </c>
      <c r="C166" s="2">
        <v>256.35</v>
      </c>
      <c r="D166" s="2">
        <v>66.57</v>
      </c>
      <c r="E166" s="7">
        <f t="shared" si="10"/>
        <v>0.005739305466180511</v>
      </c>
      <c r="F166" s="7">
        <f t="shared" si="11"/>
        <v>-0.008351995718774319</v>
      </c>
      <c r="G166" s="7">
        <f t="shared" si="12"/>
        <v>0.007085278754971114</v>
      </c>
    </row>
    <row r="167" spans="1:7" ht="11.25">
      <c r="A167" s="1">
        <v>36402</v>
      </c>
      <c r="B167" s="2">
        <v>5392.53</v>
      </c>
      <c r="C167" s="2">
        <v>254.3</v>
      </c>
      <c r="D167" s="2">
        <v>65.8</v>
      </c>
      <c r="E167" s="7">
        <f t="shared" si="10"/>
        <v>-0.0051475713619701935</v>
      </c>
      <c r="F167" s="7">
        <f t="shared" si="11"/>
        <v>-0.008029025801635115</v>
      </c>
      <c r="G167" s="7">
        <f t="shared" si="12"/>
        <v>-0.01163418728134058</v>
      </c>
    </row>
    <row r="168" spans="1:7" ht="11.25">
      <c r="A168" s="1">
        <v>36403</v>
      </c>
      <c r="B168" s="2">
        <v>5270.77</v>
      </c>
      <c r="C168" s="2">
        <v>247</v>
      </c>
      <c r="D168" s="2">
        <v>64.44</v>
      </c>
      <c r="E168" s="7">
        <f t="shared" si="10"/>
        <v>-0.022838200610873827</v>
      </c>
      <c r="F168" s="7">
        <f t="shared" si="11"/>
        <v>-0.029126335800096825</v>
      </c>
      <c r="G168" s="7">
        <f t="shared" si="12"/>
        <v>-0.020885280022497454</v>
      </c>
    </row>
    <row r="169" spans="1:7" ht="11.25">
      <c r="A169" s="1">
        <v>36404</v>
      </c>
      <c r="B169" s="2">
        <v>5317.12</v>
      </c>
      <c r="C169" s="2">
        <v>249.9</v>
      </c>
      <c r="D169" s="2">
        <v>64.87</v>
      </c>
      <c r="E169" s="7">
        <f t="shared" si="10"/>
        <v>0.008755341448283716</v>
      </c>
      <c r="F169" s="7">
        <f t="shared" si="11"/>
        <v>0.011672501212928843</v>
      </c>
      <c r="G169" s="7">
        <f t="shared" si="12"/>
        <v>0.00665070891619024</v>
      </c>
    </row>
    <row r="170" spans="1:7" ht="11.25">
      <c r="A170" s="1">
        <v>36405</v>
      </c>
      <c r="B170" s="2">
        <v>5189.92</v>
      </c>
      <c r="C170" s="2">
        <v>243.9</v>
      </c>
      <c r="D170" s="2">
        <v>63.18</v>
      </c>
      <c r="E170" s="7">
        <f t="shared" si="10"/>
        <v>-0.024213520584638104</v>
      </c>
      <c r="F170" s="7">
        <f t="shared" si="11"/>
        <v>-0.024302532619032036</v>
      </c>
      <c r="G170" s="7">
        <f t="shared" si="12"/>
        <v>-0.026397471851025145</v>
      </c>
    </row>
    <row r="171" spans="1:7" ht="11.25">
      <c r="A171" s="1">
        <v>36406</v>
      </c>
      <c r="B171" s="2">
        <v>5336.22</v>
      </c>
      <c r="C171" s="2">
        <v>249</v>
      </c>
      <c r="D171" s="2">
        <v>64.9</v>
      </c>
      <c r="E171" s="7">
        <f t="shared" si="10"/>
        <v>0.027799254347913305</v>
      </c>
      <c r="F171" s="7">
        <f t="shared" si="11"/>
        <v>0.020694591242833127</v>
      </c>
      <c r="G171" s="7">
        <f t="shared" si="12"/>
        <v>0.02685982833610545</v>
      </c>
    </row>
    <row r="172" spans="1:7" ht="11.25">
      <c r="A172" s="1">
        <v>36409</v>
      </c>
      <c r="B172" s="2">
        <v>5400.55</v>
      </c>
      <c r="C172" s="2">
        <v>251.3</v>
      </c>
      <c r="D172" s="2">
        <v>65.26</v>
      </c>
      <c r="E172" s="7">
        <f t="shared" si="10"/>
        <v>0.011983263086811746</v>
      </c>
      <c r="F172" s="7">
        <f t="shared" si="11"/>
        <v>0.009194548084838772</v>
      </c>
      <c r="G172" s="7">
        <f t="shared" si="12"/>
        <v>0.005531667455129785</v>
      </c>
    </row>
    <row r="173" spans="1:7" ht="11.25">
      <c r="A173" s="1">
        <v>36410</v>
      </c>
      <c r="B173" s="2">
        <v>5391.36</v>
      </c>
      <c r="C173" s="2">
        <v>251</v>
      </c>
      <c r="D173" s="2">
        <v>65.3</v>
      </c>
      <c r="E173" s="7">
        <f t="shared" si="10"/>
        <v>-0.001703128032279011</v>
      </c>
      <c r="F173" s="7">
        <f t="shared" si="11"/>
        <v>-0.0011945054177626702</v>
      </c>
      <c r="G173" s="7">
        <f t="shared" si="12"/>
        <v>0.0006127451172108778</v>
      </c>
    </row>
    <row r="174" spans="1:7" ht="11.25">
      <c r="A174" s="1">
        <v>36411</v>
      </c>
      <c r="B174" s="2">
        <v>5400.7</v>
      </c>
      <c r="C174" s="2">
        <v>248.5</v>
      </c>
      <c r="D174" s="2">
        <v>65.4</v>
      </c>
      <c r="E174" s="7">
        <f t="shared" si="10"/>
        <v>0.0017309025954101998</v>
      </c>
      <c r="F174" s="7">
        <f t="shared" si="11"/>
        <v>-0.010010093595099967</v>
      </c>
      <c r="G174" s="7">
        <f t="shared" si="12"/>
        <v>0.0015302221807678151</v>
      </c>
    </row>
    <row r="175" spans="1:7" ht="11.25">
      <c r="A175" s="1">
        <v>36412</v>
      </c>
      <c r="B175" s="2">
        <v>5436.86</v>
      </c>
      <c r="C175" s="2">
        <v>247.5</v>
      </c>
      <c r="D175" s="2">
        <v>64.85</v>
      </c>
      <c r="E175" s="7">
        <f t="shared" si="10"/>
        <v>0.006673113539388709</v>
      </c>
      <c r="F175" s="7">
        <f t="shared" si="11"/>
        <v>-0.004032263527938618</v>
      </c>
      <c r="G175" s="7">
        <f t="shared" si="12"/>
        <v>-0.008445347700700268</v>
      </c>
    </row>
    <row r="176" spans="1:7" ht="11.25">
      <c r="A176" s="1">
        <v>36413</v>
      </c>
      <c r="B176" s="2">
        <v>5483.95</v>
      </c>
      <c r="C176" s="2">
        <v>252.4</v>
      </c>
      <c r="D176" s="2">
        <v>65.32</v>
      </c>
      <c r="E176" s="7">
        <f t="shared" si="10"/>
        <v>0.008623955887919976</v>
      </c>
      <c r="F176" s="7">
        <f t="shared" si="11"/>
        <v>0.019604548658313625</v>
      </c>
      <c r="G176" s="7">
        <f t="shared" si="12"/>
        <v>0.007221357339811441</v>
      </c>
    </row>
    <row r="177" spans="1:7" ht="11.25">
      <c r="A177" s="1">
        <v>36416</v>
      </c>
      <c r="B177" s="2">
        <v>5446.91</v>
      </c>
      <c r="C177" s="2">
        <v>246.8</v>
      </c>
      <c r="D177" s="2">
        <v>64.9</v>
      </c>
      <c r="E177" s="7">
        <f t="shared" si="10"/>
        <v>-0.006777168817558632</v>
      </c>
      <c r="F177" s="7">
        <f t="shared" si="11"/>
        <v>-0.022436838635825573</v>
      </c>
      <c r="G177" s="7">
        <f t="shared" si="12"/>
        <v>-0.006450644392219651</v>
      </c>
    </row>
    <row r="178" spans="1:7" ht="11.25">
      <c r="A178" s="1">
        <v>36417</v>
      </c>
      <c r="B178" s="2">
        <v>5401.47</v>
      </c>
      <c r="C178" s="2">
        <v>246.8</v>
      </c>
      <c r="D178" s="2">
        <v>64.69</v>
      </c>
      <c r="E178" s="7">
        <f t="shared" si="10"/>
        <v>-0.008377336661709478</v>
      </c>
      <c r="F178" s="7">
        <f t="shared" si="11"/>
        <v>0</v>
      </c>
      <c r="G178" s="7">
        <f t="shared" si="12"/>
        <v>-0.00324099365415087</v>
      </c>
    </row>
    <row r="179" spans="1:7" ht="11.25">
      <c r="A179" s="1">
        <v>36418</v>
      </c>
      <c r="B179" s="2">
        <v>5387.18</v>
      </c>
      <c r="C179" s="2">
        <v>253</v>
      </c>
      <c r="D179" s="2">
        <v>64.4</v>
      </c>
      <c r="E179" s="7">
        <f t="shared" si="10"/>
        <v>-0.0026490818326365684</v>
      </c>
      <c r="F179" s="7">
        <f t="shared" si="11"/>
        <v>0.024811196696287396</v>
      </c>
      <c r="G179" s="7">
        <f t="shared" si="12"/>
        <v>-0.004492996945585581</v>
      </c>
    </row>
    <row r="180" spans="1:7" ht="11.25">
      <c r="A180" s="1">
        <v>36419</v>
      </c>
      <c r="B180" s="2">
        <v>5304.42</v>
      </c>
      <c r="C180" s="2">
        <v>268</v>
      </c>
      <c r="D180" s="2">
        <v>64.15</v>
      </c>
      <c r="E180" s="7">
        <f t="shared" si="10"/>
        <v>-0.015481621645152543</v>
      </c>
      <c r="F180" s="7">
        <f t="shared" si="11"/>
        <v>0.057597491783336174</v>
      </c>
      <c r="G180" s="7">
        <f t="shared" si="12"/>
        <v>-0.003889542048662875</v>
      </c>
    </row>
    <row r="181" spans="1:7" ht="11.25">
      <c r="A181" s="1">
        <v>36420</v>
      </c>
      <c r="B181" s="2">
        <v>5303.94</v>
      </c>
      <c r="C181" s="2">
        <v>266</v>
      </c>
      <c r="D181" s="2">
        <v>63.25</v>
      </c>
      <c r="E181" s="7">
        <f t="shared" si="10"/>
        <v>-9.049466653365812E-05</v>
      </c>
      <c r="F181" s="7">
        <f t="shared" si="11"/>
        <v>-0.007490671729157405</v>
      </c>
      <c r="G181" s="7">
        <f t="shared" si="12"/>
        <v>-0.014128963454015597</v>
      </c>
    </row>
    <row r="182" spans="1:7" ht="11.25">
      <c r="A182" s="1">
        <v>36423</v>
      </c>
      <c r="B182" s="2">
        <v>5351.98</v>
      </c>
      <c r="C182" s="2">
        <v>267.7</v>
      </c>
      <c r="D182" s="2">
        <v>62.45</v>
      </c>
      <c r="E182" s="7">
        <f t="shared" si="10"/>
        <v>0.009016645295785608</v>
      </c>
      <c r="F182" s="7">
        <f t="shared" si="11"/>
        <v>0.006370641744608108</v>
      </c>
      <c r="G182" s="7">
        <f t="shared" si="12"/>
        <v>-0.012728891036043244</v>
      </c>
    </row>
    <row r="183" spans="1:7" ht="11.25">
      <c r="A183" s="1">
        <v>36424</v>
      </c>
      <c r="B183" s="2">
        <v>5282.76</v>
      </c>
      <c r="C183" s="2">
        <v>266.4</v>
      </c>
      <c r="D183" s="2">
        <v>63</v>
      </c>
      <c r="E183" s="7">
        <f t="shared" si="10"/>
        <v>-0.013017897481578444</v>
      </c>
      <c r="F183" s="7">
        <f t="shared" si="11"/>
        <v>-0.004868011860073018</v>
      </c>
      <c r="G183" s="7">
        <f t="shared" si="12"/>
        <v>0.008768489819946268</v>
      </c>
    </row>
    <row r="184" spans="1:7" ht="11.25">
      <c r="A184" s="1">
        <v>36425</v>
      </c>
      <c r="B184" s="2">
        <v>5238.76</v>
      </c>
      <c r="C184" s="2">
        <v>271.5</v>
      </c>
      <c r="D184" s="2">
        <v>62.61</v>
      </c>
      <c r="E184" s="7">
        <f t="shared" si="10"/>
        <v>-0.00836385930896455</v>
      </c>
      <c r="F184" s="7">
        <f t="shared" si="11"/>
        <v>0.01896320070775559</v>
      </c>
      <c r="G184" s="7">
        <f t="shared" si="12"/>
        <v>-0.0062097166343138</v>
      </c>
    </row>
    <row r="185" spans="1:7" ht="11.25">
      <c r="A185" s="1">
        <v>36426</v>
      </c>
      <c r="B185" s="2">
        <v>5299.57</v>
      </c>
      <c r="C185" s="2">
        <v>276.3</v>
      </c>
      <c r="D185" s="2">
        <v>62.16</v>
      </c>
      <c r="E185" s="7">
        <f t="shared" si="10"/>
        <v>0.01154085608359523</v>
      </c>
      <c r="F185" s="7">
        <f t="shared" si="11"/>
        <v>0.01752509255538115</v>
      </c>
      <c r="G185" s="7">
        <f t="shared" si="12"/>
        <v>-0.007213303697827023</v>
      </c>
    </row>
    <row r="186" spans="1:7" ht="11.25">
      <c r="A186" s="1">
        <v>36427</v>
      </c>
      <c r="B186" s="2">
        <v>5186.53</v>
      </c>
      <c r="C186" s="2">
        <v>271.35</v>
      </c>
      <c r="D186" s="2">
        <v>61.36</v>
      </c>
      <c r="E186" s="7">
        <f t="shared" si="10"/>
        <v>-0.021560805070636846</v>
      </c>
      <c r="F186" s="7">
        <f t="shared" si="11"/>
        <v>-0.018077731419957388</v>
      </c>
      <c r="G186" s="7">
        <f t="shared" si="12"/>
        <v>-0.012953549000391362</v>
      </c>
    </row>
    <row r="187" spans="1:7" ht="11.25">
      <c r="A187" s="1">
        <v>36430</v>
      </c>
      <c r="B187" s="2">
        <v>5239.64</v>
      </c>
      <c r="C187" s="2">
        <v>270.51</v>
      </c>
      <c r="D187" s="2">
        <v>61.67</v>
      </c>
      <c r="E187" s="7">
        <f t="shared" si="10"/>
        <v>0.01018791356218074</v>
      </c>
      <c r="F187" s="7">
        <f t="shared" si="11"/>
        <v>-0.0031004343294886993</v>
      </c>
      <c r="G187" s="7">
        <f t="shared" si="12"/>
        <v>0.0050394319444011515</v>
      </c>
    </row>
    <row r="188" spans="1:7" ht="11.25">
      <c r="A188" s="1">
        <v>36431</v>
      </c>
      <c r="B188" s="2">
        <v>5119.1</v>
      </c>
      <c r="C188" s="2">
        <v>263.64</v>
      </c>
      <c r="D188" s="2">
        <v>62.1</v>
      </c>
      <c r="E188" s="7">
        <f t="shared" si="10"/>
        <v>-0.02327415133268218</v>
      </c>
      <c r="F188" s="7">
        <f t="shared" si="11"/>
        <v>-0.025724529995406087</v>
      </c>
      <c r="G188" s="7">
        <f t="shared" si="12"/>
        <v>0.0069483999360313575</v>
      </c>
    </row>
    <row r="189" spans="1:7" ht="11.25">
      <c r="A189" s="1">
        <v>36432</v>
      </c>
      <c r="B189" s="2">
        <v>5119.1</v>
      </c>
      <c r="C189" s="2">
        <v>263.64</v>
      </c>
      <c r="D189" s="2">
        <v>62.1</v>
      </c>
      <c r="E189" s="7">
        <f t="shared" si="10"/>
        <v>0</v>
      </c>
      <c r="F189" s="7">
        <f t="shared" si="11"/>
        <v>0</v>
      </c>
      <c r="G189" s="7">
        <f t="shared" si="12"/>
        <v>0</v>
      </c>
    </row>
    <row r="190" spans="1:7" ht="11.25">
      <c r="A190" s="1">
        <v>36433</v>
      </c>
      <c r="B190" s="2">
        <v>5149.83</v>
      </c>
      <c r="C190" s="2">
        <v>270.4</v>
      </c>
      <c r="D190" s="2">
        <v>63</v>
      </c>
      <c r="E190" s="7">
        <f t="shared" si="10"/>
        <v>0.005985062071992786</v>
      </c>
      <c r="F190" s="7">
        <f t="shared" si="11"/>
        <v>0.025317807984290397</v>
      </c>
      <c r="G190" s="7">
        <f t="shared" si="12"/>
        <v>0.014388737452099676</v>
      </c>
    </row>
    <row r="191" spans="1:7" ht="11.25">
      <c r="A191" s="1">
        <v>36434</v>
      </c>
      <c r="B191" s="2">
        <v>5124.55</v>
      </c>
      <c r="C191" s="2">
        <v>271</v>
      </c>
      <c r="D191" s="2">
        <v>62.9</v>
      </c>
      <c r="E191" s="7">
        <f t="shared" si="10"/>
        <v>-0.004920988130725945</v>
      </c>
      <c r="F191" s="7">
        <f t="shared" si="11"/>
        <v>0.002216476710891868</v>
      </c>
      <c r="G191" s="7">
        <f t="shared" si="12"/>
        <v>-0.0015885626851375179</v>
      </c>
    </row>
    <row r="192" spans="1:7" ht="11.25">
      <c r="A192" s="1">
        <v>36437</v>
      </c>
      <c r="B192" s="2">
        <v>5218.86</v>
      </c>
      <c r="C192" s="2">
        <v>273.45</v>
      </c>
      <c r="D192" s="2">
        <v>64.8</v>
      </c>
      <c r="E192" s="7">
        <f t="shared" si="10"/>
        <v>0.01823627094785607</v>
      </c>
      <c r="F192" s="7">
        <f t="shared" si="11"/>
        <v>0.008999968913080636</v>
      </c>
      <c r="G192" s="7">
        <f t="shared" si="12"/>
        <v>0.029759439651833475</v>
      </c>
    </row>
    <row r="193" spans="1:7" ht="11.25">
      <c r="A193" s="1">
        <v>36438</v>
      </c>
      <c r="B193" s="2">
        <v>5301.85</v>
      </c>
      <c r="C193" s="2">
        <v>278.9</v>
      </c>
      <c r="D193" s="2">
        <v>66.19</v>
      </c>
      <c r="E193" s="7">
        <f t="shared" si="10"/>
        <v>0.015776829016560967</v>
      </c>
      <c r="F193" s="7">
        <f t="shared" si="11"/>
        <v>0.019734504840661415</v>
      </c>
      <c r="G193" s="7">
        <f t="shared" si="12"/>
        <v>0.021223790772602946</v>
      </c>
    </row>
    <row r="194" spans="1:7" ht="11.25">
      <c r="A194" s="1">
        <v>36439</v>
      </c>
      <c r="B194" s="2">
        <v>5353.32</v>
      </c>
      <c r="C194" s="2">
        <v>283.4</v>
      </c>
      <c r="D194" s="2">
        <v>66.46</v>
      </c>
      <c r="E194" s="7">
        <f t="shared" si="10"/>
        <v>0.009661112931613758</v>
      </c>
      <c r="F194" s="7">
        <f t="shared" si="11"/>
        <v>0.016006032623137045</v>
      </c>
      <c r="G194" s="7">
        <f t="shared" si="12"/>
        <v>0.004070868795616356</v>
      </c>
    </row>
    <row r="195" spans="1:7" ht="11.25">
      <c r="A195" s="1">
        <v>36440</v>
      </c>
      <c r="B195" s="2">
        <v>5419.31</v>
      </c>
      <c r="C195" s="2">
        <v>292.9</v>
      </c>
      <c r="D195" s="2">
        <v>66.33</v>
      </c>
      <c r="E195" s="7">
        <f t="shared" si="10"/>
        <v>0.012251571886981338</v>
      </c>
      <c r="F195" s="7">
        <f t="shared" si="11"/>
        <v>0.03297192657710735</v>
      </c>
      <c r="G195" s="7">
        <f t="shared" si="12"/>
        <v>-0.001957979388983233</v>
      </c>
    </row>
    <row r="196" spans="1:7" ht="11.25">
      <c r="A196" s="1">
        <v>36441</v>
      </c>
      <c r="B196" s="2">
        <v>5419.26</v>
      </c>
      <c r="C196" s="2">
        <v>290.99</v>
      </c>
      <c r="D196" s="2">
        <v>65.81</v>
      </c>
      <c r="E196" s="7">
        <f t="shared" si="10"/>
        <v>-9.226309375165442E-06</v>
      </c>
      <c r="F196" s="7">
        <f t="shared" si="11"/>
        <v>-0.006542351513828315</v>
      </c>
      <c r="G196" s="7">
        <f t="shared" si="12"/>
        <v>-0.007870481069437218</v>
      </c>
    </row>
    <row r="197" spans="1:7" ht="11.25">
      <c r="A197" s="1">
        <v>36444</v>
      </c>
      <c r="B197" s="2">
        <v>5414.5</v>
      </c>
      <c r="C197" s="2">
        <v>291</v>
      </c>
      <c r="D197" s="2">
        <v>65.7</v>
      </c>
      <c r="E197" s="7">
        <f t="shared" si="10"/>
        <v>-0.0008787346786878203</v>
      </c>
      <c r="F197" s="7">
        <f t="shared" si="11"/>
        <v>3.436485163366143E-05</v>
      </c>
      <c r="G197" s="7">
        <f t="shared" si="12"/>
        <v>-0.0016728769774623231</v>
      </c>
    </row>
    <row r="198" spans="1:7" ht="11.25">
      <c r="A198" s="1">
        <v>36445</v>
      </c>
      <c r="B198" s="2">
        <v>5358.46</v>
      </c>
      <c r="C198" s="2">
        <v>284.9</v>
      </c>
      <c r="D198" s="2">
        <v>65.65</v>
      </c>
      <c r="E198" s="7">
        <f t="shared" si="10"/>
        <v>-0.010403919718834587</v>
      </c>
      <c r="F198" s="7">
        <f t="shared" si="11"/>
        <v>-0.021185025667630697</v>
      </c>
      <c r="G198" s="7">
        <f t="shared" si="12"/>
        <v>-0.0007613247417594948</v>
      </c>
    </row>
    <row r="199" spans="1:7" ht="11.25">
      <c r="A199" s="1">
        <v>36446</v>
      </c>
      <c r="B199" s="2">
        <v>5295.43</v>
      </c>
      <c r="C199" s="2">
        <v>280.8</v>
      </c>
      <c r="D199" s="2">
        <v>64.75</v>
      </c>
      <c r="E199" s="7">
        <f t="shared" si="10"/>
        <v>-0.011832435923899709</v>
      </c>
      <c r="F199" s="7">
        <f t="shared" si="11"/>
        <v>-0.014495569352206417</v>
      </c>
      <c r="G199" s="7">
        <f t="shared" si="12"/>
        <v>-0.013803900169158112</v>
      </c>
    </row>
    <row r="200" spans="1:7" ht="11.25">
      <c r="A200" s="1">
        <v>36447</v>
      </c>
      <c r="B200" s="2">
        <v>5220.29</v>
      </c>
      <c r="C200" s="2">
        <v>279</v>
      </c>
      <c r="D200" s="2">
        <v>64.88</v>
      </c>
      <c r="E200" s="7">
        <f t="shared" si="10"/>
        <v>-0.014291228536613687</v>
      </c>
      <c r="F200" s="7">
        <f t="shared" si="11"/>
        <v>-0.0064308903302903175</v>
      </c>
      <c r="G200" s="7">
        <f t="shared" si="12"/>
        <v>0.0020057092275100885</v>
      </c>
    </row>
    <row r="201" spans="1:7" ht="11.25">
      <c r="A201" s="1">
        <v>36448</v>
      </c>
      <c r="B201" s="2">
        <v>5184.23</v>
      </c>
      <c r="C201" s="2">
        <v>274.9</v>
      </c>
      <c r="D201" s="2">
        <v>63.7</v>
      </c>
      <c r="E201" s="7">
        <f t="shared" si="10"/>
        <v>-0.006931630557224011</v>
      </c>
      <c r="F201" s="7">
        <f t="shared" si="11"/>
        <v>-0.014804386650165036</v>
      </c>
      <c r="G201" s="7">
        <f t="shared" si="12"/>
        <v>-0.01835484722904024</v>
      </c>
    </row>
    <row r="202" spans="1:7" ht="11.25">
      <c r="A202" s="1">
        <v>36451</v>
      </c>
      <c r="B202" s="2">
        <v>5156.28</v>
      </c>
      <c r="C202" s="2">
        <v>271.5</v>
      </c>
      <c r="D202" s="2">
        <v>64.19</v>
      </c>
      <c r="E202" s="7">
        <f t="shared" si="10"/>
        <v>-0.005405936083979768</v>
      </c>
      <c r="F202" s="7">
        <f t="shared" si="11"/>
        <v>-0.012445255797210564</v>
      </c>
      <c r="G202" s="7">
        <f t="shared" si="12"/>
        <v>0.007662872745569871</v>
      </c>
    </row>
    <row r="203" spans="1:7" ht="11.25">
      <c r="A203" s="1">
        <v>36452</v>
      </c>
      <c r="B203" s="2">
        <v>5296.91</v>
      </c>
      <c r="C203" s="2">
        <v>279.51</v>
      </c>
      <c r="D203" s="2">
        <v>65.85</v>
      </c>
      <c r="E203" s="7">
        <f t="shared" si="10"/>
        <v>0.026908242402818416</v>
      </c>
      <c r="F203" s="7">
        <f t="shared" si="11"/>
        <v>0.02907593075645387</v>
      </c>
      <c r="G203" s="7">
        <f t="shared" si="12"/>
        <v>0.025531992865603037</v>
      </c>
    </row>
    <row r="204" spans="1:7" ht="11.25">
      <c r="A204" s="1">
        <v>36453</v>
      </c>
      <c r="B204" s="2">
        <v>5291.23</v>
      </c>
      <c r="C204" s="2">
        <v>277.55</v>
      </c>
      <c r="D204" s="2">
        <v>66.2</v>
      </c>
      <c r="E204" s="7">
        <f t="shared" si="10"/>
        <v>-0.0010728986478945046</v>
      </c>
      <c r="F204" s="7">
        <f t="shared" si="11"/>
        <v>-0.007036972994272972</v>
      </c>
      <c r="G204" s="7">
        <f t="shared" si="12"/>
        <v>0.0053010347536721625</v>
      </c>
    </row>
    <row r="205" spans="1:7" ht="11.25">
      <c r="A205" s="1">
        <v>36454</v>
      </c>
      <c r="B205" s="2">
        <v>5246.49</v>
      </c>
      <c r="C205" s="2">
        <v>282.15</v>
      </c>
      <c r="D205" s="2">
        <v>66.18</v>
      </c>
      <c r="E205" s="7">
        <f t="shared" si="10"/>
        <v>-0.008491451439251563</v>
      </c>
      <c r="F205" s="7">
        <f t="shared" si="11"/>
        <v>0.016437747278978065</v>
      </c>
      <c r="G205" s="7">
        <f t="shared" si="12"/>
        <v>-0.00030216044949593623</v>
      </c>
    </row>
    <row r="206" spans="1:7" ht="11.25">
      <c r="A206" s="1">
        <v>36455</v>
      </c>
      <c r="B206" s="2">
        <v>5357.75</v>
      </c>
      <c r="C206" s="2">
        <v>289.51</v>
      </c>
      <c r="D206" s="2">
        <v>67.49</v>
      </c>
      <c r="E206" s="7">
        <f t="shared" si="10"/>
        <v>0.020984829251229797</v>
      </c>
      <c r="F206" s="7">
        <f t="shared" si="11"/>
        <v>0.025750994315663966</v>
      </c>
      <c r="G206" s="7">
        <f t="shared" si="12"/>
        <v>0.019601136261848673</v>
      </c>
    </row>
    <row r="207" spans="1:7" ht="11.25">
      <c r="A207" s="1">
        <v>36458</v>
      </c>
      <c r="B207" s="2">
        <v>5320.4</v>
      </c>
      <c r="C207" s="2">
        <v>281</v>
      </c>
      <c r="D207" s="2">
        <v>68.15</v>
      </c>
      <c r="E207" s="7">
        <f t="shared" si="10"/>
        <v>-0.006995622335644214</v>
      </c>
      <c r="F207" s="7">
        <f t="shared" si="11"/>
        <v>-0.029835169397067318</v>
      </c>
      <c r="G207" s="7">
        <f t="shared" si="12"/>
        <v>0.009731719387226612</v>
      </c>
    </row>
    <row r="208" spans="1:7" ht="11.25">
      <c r="A208" s="1">
        <v>36459</v>
      </c>
      <c r="B208" s="2">
        <v>5388.76</v>
      </c>
      <c r="C208" s="2">
        <v>285.5</v>
      </c>
      <c r="D208" s="2">
        <v>66.5</v>
      </c>
      <c r="E208" s="7">
        <f t="shared" si="10"/>
        <v>0.012766814298412754</v>
      </c>
      <c r="F208" s="7">
        <f t="shared" si="11"/>
        <v>0.015887359762319697</v>
      </c>
      <c r="G208" s="7">
        <f t="shared" si="12"/>
        <v>-0.0245092104807334</v>
      </c>
    </row>
    <row r="209" spans="1:7" ht="11.25">
      <c r="A209" s="1">
        <v>36460</v>
      </c>
      <c r="B209" s="2">
        <v>5363.86</v>
      </c>
      <c r="C209" s="2">
        <v>282.5</v>
      </c>
      <c r="D209" s="2">
        <v>64.81</v>
      </c>
      <c r="E209" s="7">
        <f t="shared" si="10"/>
        <v>-0.004631437642022007</v>
      </c>
      <c r="F209" s="7">
        <f t="shared" si="11"/>
        <v>-0.01056347850956918</v>
      </c>
      <c r="G209" s="7">
        <f t="shared" si="12"/>
        <v>-0.025742035222183546</v>
      </c>
    </row>
    <row r="210" spans="1:7" ht="11.25">
      <c r="A210" s="1">
        <v>36461</v>
      </c>
      <c r="B210" s="2">
        <v>5478.89</v>
      </c>
      <c r="C210" s="2">
        <v>290.1</v>
      </c>
      <c r="D210" s="2">
        <v>66.39</v>
      </c>
      <c r="E210" s="7">
        <f t="shared" si="10"/>
        <v>0.02121866054502064</v>
      </c>
      <c r="F210" s="7">
        <f t="shared" si="11"/>
        <v>0.02654714054086238</v>
      </c>
      <c r="G210" s="7">
        <f t="shared" si="12"/>
        <v>0.024086530291443253</v>
      </c>
    </row>
    <row r="211" spans="1:7" ht="11.25">
      <c r="A211" s="1">
        <v>36462</v>
      </c>
      <c r="B211" s="2">
        <v>5525.4</v>
      </c>
      <c r="C211" s="2">
        <v>288.1</v>
      </c>
      <c r="D211" s="2">
        <v>67.98</v>
      </c>
      <c r="E211" s="7">
        <f t="shared" si="10"/>
        <v>0.008453117274823896</v>
      </c>
      <c r="F211" s="7">
        <f t="shared" si="11"/>
        <v>-0.006918049036875651</v>
      </c>
      <c r="G211" s="7">
        <f t="shared" si="12"/>
        <v>0.023667101536902102</v>
      </c>
    </row>
    <row r="212" spans="1:7" ht="11.25">
      <c r="A212" s="1">
        <v>36465</v>
      </c>
      <c r="B212" s="2">
        <v>5524.92</v>
      </c>
      <c r="C212" s="2">
        <v>294</v>
      </c>
      <c r="D212" s="2">
        <v>68.37</v>
      </c>
      <c r="E212" s="7">
        <f t="shared" si="10"/>
        <v>-8.687531226314604E-05</v>
      </c>
      <c r="F212" s="7">
        <f t="shared" si="11"/>
        <v>0.02027212524819877</v>
      </c>
      <c r="G212" s="7">
        <f t="shared" si="12"/>
        <v>0.005720587657732423</v>
      </c>
    </row>
    <row r="213" spans="1:7" ht="11.25">
      <c r="A213" s="1">
        <v>36466</v>
      </c>
      <c r="B213" s="2">
        <v>5546.95</v>
      </c>
      <c r="C213" s="2">
        <v>300</v>
      </c>
      <c r="D213" s="2">
        <v>68.94</v>
      </c>
      <c r="E213" s="7">
        <f t="shared" si="10"/>
        <v>0.003979459490118131</v>
      </c>
      <c r="F213" s="7">
        <f t="shared" si="11"/>
        <v>0.020202707317519497</v>
      </c>
      <c r="G213" s="7">
        <f t="shared" si="12"/>
        <v>0.008302429163016711</v>
      </c>
    </row>
    <row r="214" spans="1:7" ht="11.25">
      <c r="A214" s="1">
        <v>36467</v>
      </c>
      <c r="B214" s="2">
        <v>5560.87</v>
      </c>
      <c r="C214" s="2">
        <v>296.1</v>
      </c>
      <c r="D214" s="2">
        <v>69.02</v>
      </c>
      <c r="E214" s="7">
        <f t="shared" si="10"/>
        <v>0.002506343690633628</v>
      </c>
      <c r="F214" s="7">
        <f t="shared" si="11"/>
        <v>-0.013085239548654926</v>
      </c>
      <c r="G214" s="7">
        <f t="shared" si="12"/>
        <v>0.0011597565811376498</v>
      </c>
    </row>
    <row r="215" spans="1:7" ht="11.25">
      <c r="A215" s="1">
        <v>36468</v>
      </c>
      <c r="B215" s="2">
        <v>5635.62</v>
      </c>
      <c r="C215" s="2">
        <v>299.65</v>
      </c>
      <c r="D215" s="2">
        <v>69.35</v>
      </c>
      <c r="E215" s="7">
        <f t="shared" si="10"/>
        <v>0.013352597216870876</v>
      </c>
      <c r="F215" s="7">
        <f t="shared" si="11"/>
        <v>0.011917891796648483</v>
      </c>
      <c r="G215" s="7">
        <f t="shared" si="12"/>
        <v>0.00476982909098389</v>
      </c>
    </row>
    <row r="216" spans="1:7" ht="11.25">
      <c r="A216" s="1">
        <v>36469</v>
      </c>
      <c r="B216" s="2">
        <v>5658.1</v>
      </c>
      <c r="C216" s="2">
        <v>297.4</v>
      </c>
      <c r="D216" s="2">
        <v>69.6</v>
      </c>
      <c r="E216" s="7">
        <f t="shared" si="10"/>
        <v>0.003980978754375641</v>
      </c>
      <c r="F216" s="7">
        <f t="shared" si="11"/>
        <v>-0.007537092878139973</v>
      </c>
      <c r="G216" s="7">
        <f t="shared" si="12"/>
        <v>0.0035984205795331903</v>
      </c>
    </row>
    <row r="217" spans="1:7" ht="11.25">
      <c r="A217" s="1">
        <v>36472</v>
      </c>
      <c r="B217" s="2">
        <v>5647.94</v>
      </c>
      <c r="C217" s="2">
        <v>295.3</v>
      </c>
      <c r="D217" s="2">
        <v>69</v>
      </c>
      <c r="E217" s="7">
        <f t="shared" si="10"/>
        <v>-0.001797269907921617</v>
      </c>
      <c r="F217" s="7">
        <f t="shared" si="11"/>
        <v>-0.007086245276177294</v>
      </c>
      <c r="G217" s="7">
        <f t="shared" si="12"/>
        <v>-0.008658062743114314</v>
      </c>
    </row>
    <row r="218" spans="1:7" ht="11.25">
      <c r="A218" s="1">
        <v>36473</v>
      </c>
      <c r="B218" s="2">
        <v>5694.73</v>
      </c>
      <c r="C218" s="2">
        <v>302.7</v>
      </c>
      <c r="D218" s="2">
        <v>69.35</v>
      </c>
      <c r="E218" s="7">
        <f t="shared" si="10"/>
        <v>0.00825030886142386</v>
      </c>
      <c r="F218" s="7">
        <f t="shared" si="11"/>
        <v>0.024750427277795417</v>
      </c>
      <c r="G218" s="7">
        <f t="shared" si="12"/>
        <v>0.005059642163581124</v>
      </c>
    </row>
    <row r="219" spans="1:7" ht="11.25">
      <c r="A219" s="1">
        <v>36474</v>
      </c>
      <c r="B219" s="2">
        <v>5742.42</v>
      </c>
      <c r="C219" s="2">
        <v>302</v>
      </c>
      <c r="D219" s="2">
        <v>70.09</v>
      </c>
      <c r="E219" s="7">
        <f aca="true" t="shared" si="13" ref="E219:E282">LN(B219)-LN(B218)</f>
        <v>0.008339538502971422</v>
      </c>
      <c r="F219" s="7">
        <f aca="true" t="shared" si="14" ref="F219:F282">LN(C219)-LN(C218)</f>
        <v>-0.002315198652802941</v>
      </c>
      <c r="G219" s="7">
        <f aca="true" t="shared" si="15" ref="G219:G282">LN(D219)-LN(D218)</f>
        <v>0.010613983751392553</v>
      </c>
    </row>
    <row r="220" spans="1:7" ht="11.25">
      <c r="A220" s="1">
        <v>36475</v>
      </c>
      <c r="B220" s="2">
        <v>5802.36</v>
      </c>
      <c r="C220" s="2">
        <v>308</v>
      </c>
      <c r="D220" s="2">
        <v>70.9</v>
      </c>
      <c r="E220" s="7">
        <f t="shared" si="13"/>
        <v>0.010384007074696555</v>
      </c>
      <c r="F220" s="7">
        <f t="shared" si="14"/>
        <v>0.019672765598704345</v>
      </c>
      <c r="G220" s="7">
        <f t="shared" si="15"/>
        <v>0.011490303025848192</v>
      </c>
    </row>
    <row r="221" spans="1:7" ht="11.25">
      <c r="A221" s="1">
        <v>36476</v>
      </c>
      <c r="B221" s="2">
        <v>5791.05</v>
      </c>
      <c r="C221" s="2">
        <v>304.7</v>
      </c>
      <c r="D221" s="2">
        <v>70.8</v>
      </c>
      <c r="E221" s="7">
        <f t="shared" si="13"/>
        <v>-0.001951109050388311</v>
      </c>
      <c r="F221" s="7">
        <f t="shared" si="14"/>
        <v>-0.010772096981910728</v>
      </c>
      <c r="G221" s="7">
        <f t="shared" si="15"/>
        <v>-0.0014114328384078334</v>
      </c>
    </row>
    <row r="222" spans="1:7" ht="11.25">
      <c r="A222" s="1">
        <v>36479</v>
      </c>
      <c r="B222" s="2">
        <v>5859.29</v>
      </c>
      <c r="C222" s="2">
        <v>304.75</v>
      </c>
      <c r="D222" s="2">
        <v>70.49</v>
      </c>
      <c r="E222" s="7">
        <f t="shared" si="13"/>
        <v>0.01171481354509396</v>
      </c>
      <c r="F222" s="7">
        <f t="shared" si="14"/>
        <v>0.00016408236971798829</v>
      </c>
      <c r="G222" s="7">
        <f t="shared" si="15"/>
        <v>-0.004388144913889391</v>
      </c>
    </row>
    <row r="223" spans="1:7" ht="11.25">
      <c r="A223" s="1">
        <v>36480</v>
      </c>
      <c r="B223" s="2">
        <v>5909.52</v>
      </c>
      <c r="C223" s="2">
        <v>304.8</v>
      </c>
      <c r="D223" s="2">
        <v>70.6</v>
      </c>
      <c r="E223" s="7">
        <f t="shared" si="13"/>
        <v>0.008536174006662733</v>
      </c>
      <c r="F223" s="7">
        <f t="shared" si="14"/>
        <v>0.00016405545111020103</v>
      </c>
      <c r="G223" s="7">
        <f t="shared" si="15"/>
        <v>0.0015592887134117106</v>
      </c>
    </row>
    <row r="224" spans="1:7" ht="11.25">
      <c r="A224" s="1">
        <v>36481</v>
      </c>
      <c r="B224" s="2">
        <v>5870.17</v>
      </c>
      <c r="C224" s="2">
        <v>301.95</v>
      </c>
      <c r="D224" s="2">
        <v>70.85</v>
      </c>
      <c r="E224" s="7">
        <f t="shared" si="13"/>
        <v>-0.006681015607147955</v>
      </c>
      <c r="F224" s="7">
        <f t="shared" si="14"/>
        <v>-0.009394383058581646</v>
      </c>
      <c r="G224" s="7">
        <f t="shared" si="15"/>
        <v>0.0035348216374933017</v>
      </c>
    </row>
    <row r="225" spans="1:7" ht="11.25">
      <c r="A225" s="1">
        <v>36482</v>
      </c>
      <c r="B225" s="2">
        <v>5950.05</v>
      </c>
      <c r="C225" s="2">
        <v>298</v>
      </c>
      <c r="D225" s="2">
        <v>69.5</v>
      </c>
      <c r="E225" s="7">
        <f t="shared" si="13"/>
        <v>0.013516028645209843</v>
      </c>
      <c r="F225" s="7">
        <f t="shared" si="14"/>
        <v>-0.013167954248505254</v>
      </c>
      <c r="G225" s="7">
        <f t="shared" si="15"/>
        <v>-0.01923821356594324</v>
      </c>
    </row>
    <row r="226" spans="1:7" ht="11.25">
      <c r="A226" s="1">
        <v>36483</v>
      </c>
      <c r="B226" s="2">
        <v>5955.97</v>
      </c>
      <c r="C226" s="2">
        <v>299.9</v>
      </c>
      <c r="D226" s="2">
        <v>68.95</v>
      </c>
      <c r="E226" s="7">
        <f t="shared" si="13"/>
        <v>0.0009944549879605802</v>
      </c>
      <c r="F226" s="7">
        <f t="shared" si="14"/>
        <v>0.00635559924955853</v>
      </c>
      <c r="G226" s="7">
        <f t="shared" si="15"/>
        <v>-0.007945148331435448</v>
      </c>
    </row>
    <row r="227" spans="1:7" ht="11.25">
      <c r="A227" s="1">
        <v>36486</v>
      </c>
      <c r="B227" s="2">
        <v>5819.89</v>
      </c>
      <c r="C227" s="2">
        <v>293</v>
      </c>
      <c r="D227" s="2">
        <v>66.4</v>
      </c>
      <c r="E227" s="7">
        <f t="shared" si="13"/>
        <v>-0.02311271665044501</v>
      </c>
      <c r="F227" s="7">
        <f t="shared" si="14"/>
        <v>-0.023276476737895457</v>
      </c>
      <c r="G227" s="7">
        <f t="shared" si="15"/>
        <v>-0.03768454775692209</v>
      </c>
    </row>
    <row r="228" spans="1:7" ht="11.25">
      <c r="A228" s="1">
        <v>36487</v>
      </c>
      <c r="B228" s="2">
        <v>5814.74</v>
      </c>
      <c r="C228" s="2">
        <v>295.75</v>
      </c>
      <c r="D228" s="2">
        <v>67.7</v>
      </c>
      <c r="E228" s="7">
        <f t="shared" si="13"/>
        <v>-0.0008852882019212416</v>
      </c>
      <c r="F228" s="7">
        <f t="shared" si="14"/>
        <v>0.009341893841428472</v>
      </c>
      <c r="G228" s="7">
        <f t="shared" si="15"/>
        <v>0.01938912343584054</v>
      </c>
    </row>
    <row r="229" spans="1:7" ht="11.25">
      <c r="A229" s="1">
        <v>36488</v>
      </c>
      <c r="B229" s="2">
        <v>5818.73</v>
      </c>
      <c r="C229" s="2">
        <v>292.91</v>
      </c>
      <c r="D229" s="2">
        <v>67.4</v>
      </c>
      <c r="E229" s="7">
        <f t="shared" si="13"/>
        <v>0.0006859518538249176</v>
      </c>
      <c r="F229" s="7">
        <f t="shared" si="14"/>
        <v>-0.009649108262442141</v>
      </c>
      <c r="G229" s="7">
        <f t="shared" si="15"/>
        <v>-0.004441161999968024</v>
      </c>
    </row>
    <row r="230" spans="1:7" ht="11.25">
      <c r="A230" s="1">
        <v>36489</v>
      </c>
      <c r="B230" s="2">
        <v>5961.45</v>
      </c>
      <c r="C230" s="2">
        <v>296.99</v>
      </c>
      <c r="D230" s="2">
        <v>67.79</v>
      </c>
      <c r="E230" s="7">
        <f t="shared" si="13"/>
        <v>0.024231715204997784</v>
      </c>
      <c r="F230" s="7">
        <f t="shared" si="14"/>
        <v>0.0138330736061274</v>
      </c>
      <c r="G230" s="7">
        <f t="shared" si="15"/>
        <v>0.005769673524612884</v>
      </c>
    </row>
    <row r="231" spans="1:7" ht="11.25">
      <c r="A231" s="1">
        <v>36490</v>
      </c>
      <c r="B231" s="2">
        <v>5958.07</v>
      </c>
      <c r="C231" s="2">
        <v>298.25</v>
      </c>
      <c r="D231" s="2">
        <v>66.36</v>
      </c>
      <c r="E231" s="7">
        <f t="shared" si="13"/>
        <v>-0.0005671369468895904</v>
      </c>
      <c r="F231" s="7">
        <f t="shared" si="14"/>
        <v>0.004233592775843675</v>
      </c>
      <c r="G231" s="7">
        <f t="shared" si="15"/>
        <v>-0.021320226120630004</v>
      </c>
    </row>
    <row r="232" spans="1:7" ht="11.25">
      <c r="A232" s="1">
        <v>36493</v>
      </c>
      <c r="B232" s="2">
        <v>5888.88</v>
      </c>
      <c r="C232" s="2">
        <v>289.75</v>
      </c>
      <c r="D232" s="2">
        <v>65.12</v>
      </c>
      <c r="E232" s="7">
        <f t="shared" si="13"/>
        <v>-0.011680776350301514</v>
      </c>
      <c r="F232" s="7">
        <f t="shared" si="14"/>
        <v>-0.02891357875816425</v>
      </c>
      <c r="G232" s="7">
        <f t="shared" si="15"/>
        <v>-0.0188627436279587</v>
      </c>
    </row>
    <row r="233" spans="1:7" ht="11.25">
      <c r="A233" s="1">
        <v>36494</v>
      </c>
      <c r="B233" s="2">
        <v>5896.04</v>
      </c>
      <c r="C233" s="2">
        <v>289.25</v>
      </c>
      <c r="D233" s="2">
        <v>64.9</v>
      </c>
      <c r="E233" s="7">
        <f t="shared" si="13"/>
        <v>0.0012151123437380562</v>
      </c>
      <c r="F233" s="7">
        <f t="shared" si="14"/>
        <v>-0.001727116146074792</v>
      </c>
      <c r="G233" s="7">
        <f t="shared" si="15"/>
        <v>-0.003384097984240775</v>
      </c>
    </row>
    <row r="234" spans="1:7" ht="11.25">
      <c r="A234" s="1">
        <v>36495</v>
      </c>
      <c r="B234" s="2">
        <v>5933.84</v>
      </c>
      <c r="C234" s="2">
        <v>292.1</v>
      </c>
      <c r="D234" s="2">
        <v>66.2</v>
      </c>
      <c r="E234" s="7">
        <f t="shared" si="13"/>
        <v>0.006390619118020524</v>
      </c>
      <c r="F234" s="7">
        <f t="shared" si="14"/>
        <v>0.00980484331990894</v>
      </c>
      <c r="G234" s="7">
        <f t="shared" si="15"/>
        <v>0.019832839232917898</v>
      </c>
    </row>
    <row r="235" spans="1:7" ht="11.25">
      <c r="A235" s="1">
        <v>36496</v>
      </c>
      <c r="B235" s="2">
        <v>5937.2</v>
      </c>
      <c r="C235" s="2">
        <v>287.5</v>
      </c>
      <c r="D235" s="2">
        <v>67.02</v>
      </c>
      <c r="E235" s="7">
        <f t="shared" si="13"/>
        <v>0.0005660835259142516</v>
      </c>
      <c r="F235" s="7">
        <f t="shared" si="14"/>
        <v>-0.015873349156289684</v>
      </c>
      <c r="G235" s="7">
        <f t="shared" si="15"/>
        <v>0.012310619366202147</v>
      </c>
    </row>
    <row r="236" spans="1:7" ht="11.25">
      <c r="A236" s="1">
        <v>36497</v>
      </c>
      <c r="B236" s="2">
        <v>6119.17</v>
      </c>
      <c r="C236" s="2">
        <v>290.4</v>
      </c>
      <c r="D236" s="2">
        <v>68.99</v>
      </c>
      <c r="E236" s="7">
        <f t="shared" si="13"/>
        <v>0.03018882464338013</v>
      </c>
      <c r="F236" s="7">
        <f t="shared" si="14"/>
        <v>0.01003642271323546</v>
      </c>
      <c r="G236" s="7">
        <f t="shared" si="15"/>
        <v>0.028970484248852735</v>
      </c>
    </row>
    <row r="237" spans="1:7" ht="11.25">
      <c r="A237" s="1">
        <v>36500</v>
      </c>
      <c r="B237" s="2">
        <v>6142.19</v>
      </c>
      <c r="C237" s="2">
        <v>287</v>
      </c>
      <c r="D237" s="2">
        <v>68.9</v>
      </c>
      <c r="E237" s="7">
        <f t="shared" si="13"/>
        <v>0.0037548896773209606</v>
      </c>
      <c r="F237" s="7">
        <f t="shared" si="14"/>
        <v>-0.011777067191019341</v>
      </c>
      <c r="G237" s="7">
        <f t="shared" si="15"/>
        <v>-0.0013053885384044506</v>
      </c>
    </row>
    <row r="238" spans="1:7" ht="11.25">
      <c r="A238" s="1">
        <v>36501</v>
      </c>
      <c r="B238" s="2">
        <v>6158.77</v>
      </c>
      <c r="C238" s="2">
        <v>288.2</v>
      </c>
      <c r="D238" s="2">
        <v>68.41</v>
      </c>
      <c r="E238" s="7">
        <f t="shared" si="13"/>
        <v>0.0026957261938065358</v>
      </c>
      <c r="F238" s="7">
        <f t="shared" si="14"/>
        <v>0.00417246780579994</v>
      </c>
      <c r="G238" s="7">
        <f t="shared" si="15"/>
        <v>-0.007137165246706267</v>
      </c>
    </row>
    <row r="239" spans="1:7" ht="11.25">
      <c r="A239" s="1">
        <v>36502</v>
      </c>
      <c r="B239" s="2">
        <v>6115.59</v>
      </c>
      <c r="C239" s="2">
        <v>291</v>
      </c>
      <c r="D239" s="2">
        <v>68.28</v>
      </c>
      <c r="E239" s="7">
        <f t="shared" si="13"/>
        <v>-0.007035833742531139</v>
      </c>
      <c r="F239" s="7">
        <f t="shared" si="14"/>
        <v>0.00966858360607148</v>
      </c>
      <c r="G239" s="7">
        <f t="shared" si="15"/>
        <v>-0.0019021148466666915</v>
      </c>
    </row>
    <row r="240" spans="1:7" ht="11.25">
      <c r="A240" s="1">
        <v>36503</v>
      </c>
      <c r="B240" s="2">
        <v>6118.06</v>
      </c>
      <c r="C240" s="2">
        <v>287.62</v>
      </c>
      <c r="D240" s="2">
        <v>68.43</v>
      </c>
      <c r="E240" s="7">
        <f t="shared" si="13"/>
        <v>0.0004038042666838493</v>
      </c>
      <c r="F240" s="7">
        <f t="shared" si="14"/>
        <v>-0.011683102713258897</v>
      </c>
      <c r="G240" s="7">
        <f t="shared" si="15"/>
        <v>0.0021944270381668574</v>
      </c>
    </row>
    <row r="241" spans="1:7" ht="11.25">
      <c r="A241" s="1">
        <v>36504</v>
      </c>
      <c r="B241" s="2">
        <v>6097.9</v>
      </c>
      <c r="C241" s="2">
        <v>286.6</v>
      </c>
      <c r="D241" s="2">
        <v>69.95</v>
      </c>
      <c r="E241" s="7">
        <f t="shared" si="13"/>
        <v>-0.0033006031948179526</v>
      </c>
      <c r="F241" s="7">
        <f t="shared" si="14"/>
        <v>-0.0035526490641624164</v>
      </c>
      <c r="G241" s="7">
        <f t="shared" si="15"/>
        <v>0.021969376147083608</v>
      </c>
    </row>
    <row r="242" spans="1:7" ht="11.25">
      <c r="A242" s="1">
        <v>36507</v>
      </c>
      <c r="B242" s="2">
        <v>6127.2</v>
      </c>
      <c r="C242" s="2">
        <v>288</v>
      </c>
      <c r="D242" s="2">
        <v>70.89</v>
      </c>
      <c r="E242" s="7">
        <f t="shared" si="13"/>
        <v>0.004793426000929912</v>
      </c>
      <c r="F242" s="7">
        <f t="shared" si="14"/>
        <v>0.004872964741874597</v>
      </c>
      <c r="G242" s="7">
        <f t="shared" si="15"/>
        <v>0.01334867875543555</v>
      </c>
    </row>
    <row r="243" spans="1:7" ht="11.25">
      <c r="A243" s="1">
        <v>36508</v>
      </c>
      <c r="B243" s="2">
        <v>6187.99</v>
      </c>
      <c r="C243" s="2">
        <v>289.4</v>
      </c>
      <c r="D243" s="2">
        <v>70.99</v>
      </c>
      <c r="E243" s="7">
        <f t="shared" si="13"/>
        <v>0.009872441065240878</v>
      </c>
      <c r="F243" s="7">
        <f t="shared" si="14"/>
        <v>0.004849334061437283</v>
      </c>
      <c r="G243" s="7">
        <f t="shared" si="15"/>
        <v>0.0014096421843685647</v>
      </c>
    </row>
    <row r="244" spans="1:7" ht="11.25">
      <c r="A244" s="1">
        <v>36509</v>
      </c>
      <c r="B244" s="2">
        <v>6232.75</v>
      </c>
      <c r="C244" s="2">
        <v>288.5</v>
      </c>
      <c r="D244" s="2">
        <v>69.95</v>
      </c>
      <c r="E244" s="7">
        <f t="shared" si="13"/>
        <v>0.007207331247093052</v>
      </c>
      <c r="F244" s="7">
        <f t="shared" si="14"/>
        <v>-0.003114728249228982</v>
      </c>
      <c r="G244" s="7">
        <f t="shared" si="15"/>
        <v>-0.014758320939804115</v>
      </c>
    </row>
    <row r="245" spans="1:7" ht="11.25">
      <c r="A245" s="1">
        <v>36510</v>
      </c>
      <c r="B245" s="2">
        <v>6341.29</v>
      </c>
      <c r="C245" s="2">
        <v>288.5</v>
      </c>
      <c r="D245" s="2">
        <v>70</v>
      </c>
      <c r="E245" s="7">
        <f t="shared" si="13"/>
        <v>0.01726456985788083</v>
      </c>
      <c r="F245" s="7">
        <f t="shared" si="14"/>
        <v>0</v>
      </c>
      <c r="G245" s="7">
        <f t="shared" si="15"/>
        <v>0.0007145409378690459</v>
      </c>
    </row>
    <row r="246" spans="1:7" ht="11.25">
      <c r="A246" s="1">
        <v>36511</v>
      </c>
      <c r="B246" s="2">
        <v>6353.9</v>
      </c>
      <c r="C246" s="2">
        <v>289.05</v>
      </c>
      <c r="D246" s="2">
        <v>70.1</v>
      </c>
      <c r="E246" s="7">
        <f t="shared" si="13"/>
        <v>0.0019865798222973297</v>
      </c>
      <c r="F246" s="7">
        <f t="shared" si="14"/>
        <v>0.0019045975803306803</v>
      </c>
      <c r="G246" s="7">
        <f t="shared" si="15"/>
        <v>0.0014275519911848278</v>
      </c>
    </row>
    <row r="247" spans="1:7" ht="11.25">
      <c r="A247" s="1">
        <v>36514</v>
      </c>
      <c r="B247" s="2">
        <v>6378.66</v>
      </c>
      <c r="C247" s="2">
        <v>289</v>
      </c>
      <c r="D247" s="2">
        <v>68.94</v>
      </c>
      <c r="E247" s="7">
        <f t="shared" si="13"/>
        <v>0.0038892463433057856</v>
      </c>
      <c r="F247" s="7">
        <f t="shared" si="14"/>
        <v>-0.00017299541605275692</v>
      </c>
      <c r="G247" s="7">
        <f t="shared" si="15"/>
        <v>-0.01668623295182492</v>
      </c>
    </row>
    <row r="248" spans="1:7" ht="11.25">
      <c r="A248" s="1">
        <v>36515</v>
      </c>
      <c r="B248" s="2">
        <v>6418.68</v>
      </c>
      <c r="C248" s="2">
        <v>288</v>
      </c>
      <c r="D248" s="2">
        <v>69.78</v>
      </c>
      <c r="E248" s="7">
        <f t="shared" si="13"/>
        <v>0.006254445136056219</v>
      </c>
      <c r="F248" s="7">
        <f t="shared" si="14"/>
        <v>-0.003466207976486224</v>
      </c>
      <c r="G248" s="7">
        <f t="shared" si="15"/>
        <v>0.012110874669908789</v>
      </c>
    </row>
    <row r="249" spans="1:7" ht="11.25">
      <c r="A249" s="1">
        <v>36516</v>
      </c>
      <c r="B249" s="2">
        <v>6492.53</v>
      </c>
      <c r="C249" s="2">
        <v>295</v>
      </c>
      <c r="D249" s="2">
        <v>70.9</v>
      </c>
      <c r="E249" s="7">
        <f t="shared" si="13"/>
        <v>0.011439796175181982</v>
      </c>
      <c r="F249" s="7">
        <f t="shared" si="14"/>
        <v>0.024014876203874103</v>
      </c>
      <c r="G249" s="7">
        <f t="shared" si="15"/>
        <v>0.015922997779453496</v>
      </c>
    </row>
    <row r="250" spans="1:7" ht="11.25">
      <c r="A250" s="1">
        <v>36517</v>
      </c>
      <c r="B250" s="2">
        <v>6782.39</v>
      </c>
      <c r="C250" s="2">
        <v>330</v>
      </c>
      <c r="D250" s="2">
        <v>81.4</v>
      </c>
      <c r="E250" s="7">
        <f t="shared" si="13"/>
        <v>0.04367726195050636</v>
      </c>
      <c r="F250" s="7">
        <f t="shared" si="14"/>
        <v>0.11211729812070548</v>
      </c>
      <c r="G250" s="7">
        <f t="shared" si="15"/>
        <v>0.1381048394704134</v>
      </c>
    </row>
    <row r="251" spans="1:7" ht="11.25">
      <c r="A251" s="1">
        <v>36521</v>
      </c>
      <c r="B251" s="2">
        <v>6837.41</v>
      </c>
      <c r="C251" s="2">
        <v>342.5</v>
      </c>
      <c r="D251" s="2">
        <v>87</v>
      </c>
      <c r="E251" s="7">
        <f t="shared" si="13"/>
        <v>0.0080794577449943</v>
      </c>
      <c r="F251" s="7">
        <f t="shared" si="14"/>
        <v>0.037179003241754494</v>
      </c>
      <c r="G251" s="7">
        <f t="shared" si="15"/>
        <v>0.06653284564608875</v>
      </c>
    </row>
    <row r="252" spans="1:7" ht="11.25">
      <c r="A252" s="1">
        <v>36522</v>
      </c>
      <c r="B252" s="2">
        <v>6861.54</v>
      </c>
      <c r="C252" s="2">
        <v>337.2</v>
      </c>
      <c r="D252" s="2">
        <v>86.25</v>
      </c>
      <c r="E252" s="7">
        <f t="shared" si="13"/>
        <v>0.0035229013838460332</v>
      </c>
      <c r="F252" s="7">
        <f t="shared" si="14"/>
        <v>-0.015595431574579877</v>
      </c>
      <c r="G252" s="7">
        <f t="shared" si="15"/>
        <v>-0.008658062743114314</v>
      </c>
    </row>
    <row r="253" spans="1:7" ht="11.25">
      <c r="A253" s="1">
        <v>36523</v>
      </c>
      <c r="B253" s="2">
        <v>6859.58</v>
      </c>
      <c r="C253" s="2">
        <v>335</v>
      </c>
      <c r="D253" s="2">
        <v>83.88</v>
      </c>
      <c r="E253" s="7">
        <f t="shared" si="13"/>
        <v>-0.0002856909659456619</v>
      </c>
      <c r="F253" s="7">
        <f t="shared" si="14"/>
        <v>-0.006545694302634075</v>
      </c>
      <c r="G253" s="7">
        <f t="shared" si="15"/>
        <v>-0.02786284987775023</v>
      </c>
    </row>
    <row r="254" spans="1:7" ht="11.25">
      <c r="A254" s="1">
        <v>36524</v>
      </c>
      <c r="B254" s="2">
        <v>6958.14</v>
      </c>
      <c r="C254" s="2">
        <v>334</v>
      </c>
      <c r="D254" s="2">
        <v>83.74</v>
      </c>
      <c r="E254" s="7">
        <f t="shared" si="13"/>
        <v>0.014265981877974454</v>
      </c>
      <c r="F254" s="7">
        <f t="shared" si="14"/>
        <v>-0.0029895388483653917</v>
      </c>
      <c r="G254" s="7">
        <f t="shared" si="15"/>
        <v>-0.0016704454427216575</v>
      </c>
    </row>
    <row r="255" spans="1:7" ht="11.25">
      <c r="A255" s="1">
        <v>36528</v>
      </c>
      <c r="B255" s="2">
        <v>6750.76</v>
      </c>
      <c r="C255" s="2">
        <v>317.5</v>
      </c>
      <c r="D255" s="2">
        <v>79.53</v>
      </c>
      <c r="E255" s="7">
        <f t="shared" si="13"/>
        <v>-0.03025710611271748</v>
      </c>
      <c r="F255" s="7">
        <f t="shared" si="14"/>
        <v>-0.050663174643954534</v>
      </c>
      <c r="G255" s="7">
        <f t="shared" si="15"/>
        <v>-0.05158245162195385</v>
      </c>
    </row>
    <row r="256" spans="1:7" ht="11.25">
      <c r="A256" s="1">
        <v>36529</v>
      </c>
      <c r="B256" s="2">
        <v>6586.95</v>
      </c>
      <c r="C256" s="2">
        <v>316</v>
      </c>
      <c r="D256" s="2">
        <v>78.5</v>
      </c>
      <c r="E256" s="7">
        <f t="shared" si="13"/>
        <v>-0.0245646722181867</v>
      </c>
      <c r="F256" s="7">
        <f t="shared" si="14"/>
        <v>-0.00473560474583401</v>
      </c>
      <c r="G256" s="7">
        <f t="shared" si="15"/>
        <v>-0.013035684180680462</v>
      </c>
    </row>
    <row r="257" spans="1:7" ht="11.25">
      <c r="A257" s="1">
        <v>36530</v>
      </c>
      <c r="B257" s="2">
        <v>6502.07</v>
      </c>
      <c r="C257" s="2">
        <v>325</v>
      </c>
      <c r="D257" s="2">
        <v>80.25</v>
      </c>
      <c r="E257" s="7">
        <f t="shared" si="13"/>
        <v>-0.012969831178832436</v>
      </c>
      <c r="F257" s="7">
        <f t="shared" si="14"/>
        <v>0.02808296874282501</v>
      </c>
      <c r="G257" s="7">
        <f t="shared" si="15"/>
        <v>0.0220481372217618</v>
      </c>
    </row>
    <row r="258" spans="1:7" ht="11.25">
      <c r="A258" s="1">
        <v>36531</v>
      </c>
      <c r="B258" s="2">
        <v>6474.92</v>
      </c>
      <c r="C258" s="2">
        <v>329</v>
      </c>
      <c r="D258" s="2">
        <v>82.5</v>
      </c>
      <c r="E258" s="7">
        <f t="shared" si="13"/>
        <v>-0.004184335445021503</v>
      </c>
      <c r="F258" s="7">
        <f t="shared" si="14"/>
        <v>0.012232568435634583</v>
      </c>
      <c r="G258" s="7">
        <f t="shared" si="15"/>
        <v>0.027651531330509904</v>
      </c>
    </row>
    <row r="259" spans="1:7" ht="11.25">
      <c r="A259" s="1">
        <v>36532</v>
      </c>
      <c r="B259" s="2">
        <v>6780.96</v>
      </c>
      <c r="C259" s="2">
        <v>338.15</v>
      </c>
      <c r="D259" s="2">
        <v>85</v>
      </c>
      <c r="E259" s="7">
        <f t="shared" si="13"/>
        <v>0.04618243255240806</v>
      </c>
      <c r="F259" s="7">
        <f t="shared" si="14"/>
        <v>0.02743183325557741</v>
      </c>
      <c r="G259" s="7">
        <f t="shared" si="15"/>
        <v>0.029852963149681777</v>
      </c>
    </row>
    <row r="260" spans="1:7" ht="11.25">
      <c r="A260" s="1">
        <v>36535</v>
      </c>
      <c r="B260" s="2">
        <v>6925.52</v>
      </c>
      <c r="C260" s="2">
        <v>340.1</v>
      </c>
      <c r="D260" s="2">
        <v>82.81</v>
      </c>
      <c r="E260" s="7">
        <f t="shared" si="13"/>
        <v>0.02109445465764992</v>
      </c>
      <c r="F260" s="7">
        <f t="shared" si="14"/>
        <v>0.005750107992200881</v>
      </c>
      <c r="G260" s="7">
        <f t="shared" si="15"/>
        <v>-0.026102429444708086</v>
      </c>
    </row>
    <row r="261" spans="1:7" ht="11.25">
      <c r="A261" s="1">
        <v>36536</v>
      </c>
      <c r="B261" s="2">
        <v>6891.25</v>
      </c>
      <c r="C261" s="2">
        <v>337</v>
      </c>
      <c r="D261" s="2">
        <v>83.1</v>
      </c>
      <c r="E261" s="7">
        <f t="shared" si="13"/>
        <v>-0.004960648585221605</v>
      </c>
      <c r="F261" s="7">
        <f t="shared" si="14"/>
        <v>-0.009156761660788604</v>
      </c>
      <c r="G261" s="7">
        <f t="shared" si="15"/>
        <v>0.0034958748157940533</v>
      </c>
    </row>
    <row r="262" spans="1:7" ht="11.25">
      <c r="A262" s="1">
        <v>36537</v>
      </c>
      <c r="B262" s="2">
        <v>6912.81</v>
      </c>
      <c r="C262" s="2">
        <v>338.5</v>
      </c>
      <c r="D262" s="2">
        <v>80.6</v>
      </c>
      <c r="E262" s="7">
        <f t="shared" si="13"/>
        <v>0.003123721214080888</v>
      </c>
      <c r="F262" s="7">
        <f t="shared" si="14"/>
        <v>0.004441161999968024</v>
      </c>
      <c r="G262" s="7">
        <f t="shared" si="15"/>
        <v>-0.030546052348819686</v>
      </c>
    </row>
    <row r="263" spans="1:7" ht="11.25">
      <c r="A263" s="1">
        <v>36538</v>
      </c>
      <c r="B263" s="2">
        <v>6955.98</v>
      </c>
      <c r="C263" s="2">
        <v>344</v>
      </c>
      <c r="D263" s="2">
        <v>83.55</v>
      </c>
      <c r="E263" s="7">
        <f t="shared" si="13"/>
        <v>0.006225509136426055</v>
      </c>
      <c r="F263" s="7">
        <f t="shared" si="14"/>
        <v>0.016117565021068536</v>
      </c>
      <c r="G263" s="7">
        <f t="shared" si="15"/>
        <v>0.03594660552882001</v>
      </c>
    </row>
    <row r="264" spans="1:7" ht="11.25">
      <c r="A264" s="1">
        <v>36539</v>
      </c>
      <c r="B264" s="2">
        <v>7173.22</v>
      </c>
      <c r="C264" s="2">
        <v>371.35</v>
      </c>
      <c r="D264" s="2">
        <v>84.1</v>
      </c>
      <c r="E264" s="7">
        <f t="shared" si="13"/>
        <v>0.03075292597189616</v>
      </c>
      <c r="F264" s="7">
        <f t="shared" si="14"/>
        <v>0.07650335674190778</v>
      </c>
      <c r="G264" s="7">
        <f t="shared" si="15"/>
        <v>0.0065613119374994255</v>
      </c>
    </row>
    <row r="265" spans="1:7" ht="11.25">
      <c r="A265" s="1">
        <v>36542</v>
      </c>
      <c r="B265" s="2">
        <v>7258.9</v>
      </c>
      <c r="C265" s="2">
        <v>369.4</v>
      </c>
      <c r="D265" s="2">
        <v>86.33</v>
      </c>
      <c r="E265" s="7">
        <f t="shared" si="13"/>
        <v>0.011873654961449986</v>
      </c>
      <c r="F265" s="7">
        <f t="shared" si="14"/>
        <v>-0.0052649463501666105</v>
      </c>
      <c r="G265" s="7">
        <f t="shared" si="15"/>
        <v>0.026170595268529162</v>
      </c>
    </row>
    <row r="266" spans="1:7" ht="11.25">
      <c r="A266" s="1">
        <v>36543</v>
      </c>
      <c r="B266" s="2">
        <v>7072.12</v>
      </c>
      <c r="C266" s="2">
        <v>359.23</v>
      </c>
      <c r="D266" s="2">
        <v>85.05</v>
      </c>
      <c r="E266" s="7">
        <f t="shared" si="13"/>
        <v>-0.026068008688435285</v>
      </c>
      <c r="F266" s="7">
        <f t="shared" si="14"/>
        <v>-0.02791721589364915</v>
      </c>
      <c r="G266" s="7">
        <f t="shared" si="15"/>
        <v>-0.014937843405561146</v>
      </c>
    </row>
    <row r="267" spans="1:7" ht="11.25">
      <c r="A267" s="1">
        <v>36544</v>
      </c>
      <c r="B267" s="2">
        <v>7091.04</v>
      </c>
      <c r="C267" s="2">
        <v>360</v>
      </c>
      <c r="D267" s="2">
        <v>84.8</v>
      </c>
      <c r="E267" s="7">
        <f t="shared" si="13"/>
        <v>0.002671721742096622</v>
      </c>
      <c r="F267" s="7">
        <f t="shared" si="14"/>
        <v>0.002141179578665664</v>
      </c>
      <c r="G267" s="7">
        <f t="shared" si="15"/>
        <v>-0.002943776044013191</v>
      </c>
    </row>
    <row r="268" spans="1:7" ht="11.25">
      <c r="A268" s="1">
        <v>36545</v>
      </c>
      <c r="B268" s="2">
        <v>7112.66</v>
      </c>
      <c r="C268" s="2">
        <v>360.9</v>
      </c>
      <c r="D268" s="2">
        <v>84.15</v>
      </c>
      <c r="E268" s="7">
        <f t="shared" si="13"/>
        <v>0.0030442795464828976</v>
      </c>
      <c r="F268" s="7">
        <f t="shared" si="14"/>
        <v>0.0024968801985867373</v>
      </c>
      <c r="G268" s="7">
        <f t="shared" si="15"/>
        <v>-0.0076946221610425525</v>
      </c>
    </row>
    <row r="269" spans="1:7" ht="11.25">
      <c r="A269" s="1">
        <v>36546</v>
      </c>
      <c r="B269" s="2">
        <v>6992.75</v>
      </c>
      <c r="C269" s="2">
        <v>351.5</v>
      </c>
      <c r="D269" s="2">
        <v>82.51</v>
      </c>
      <c r="E269" s="7">
        <f t="shared" si="13"/>
        <v>-0.017002396758821092</v>
      </c>
      <c r="F269" s="7">
        <f t="shared" si="14"/>
        <v>-0.026391200398022896</v>
      </c>
      <c r="G269" s="7">
        <f t="shared" si="15"/>
        <v>-0.01968142252056282</v>
      </c>
    </row>
    <row r="270" spans="1:7" ht="11.25">
      <c r="A270" s="1">
        <v>36549</v>
      </c>
      <c r="B270" s="2">
        <v>6931.99</v>
      </c>
      <c r="C270" s="2">
        <v>347</v>
      </c>
      <c r="D270" s="2">
        <v>80.6</v>
      </c>
      <c r="E270" s="7">
        <f t="shared" si="13"/>
        <v>-0.008726968779726008</v>
      </c>
      <c r="F270" s="7">
        <f t="shared" si="14"/>
        <v>-0.01288493130386037</v>
      </c>
      <c r="G270" s="7">
        <f t="shared" si="15"/>
        <v>-0.023420848603668887</v>
      </c>
    </row>
    <row r="271" spans="1:7" ht="11.25">
      <c r="A271" s="1">
        <v>36550</v>
      </c>
      <c r="B271" s="2">
        <v>6809.64</v>
      </c>
      <c r="C271" s="2">
        <v>333.5</v>
      </c>
      <c r="D271" s="2">
        <v>78.4</v>
      </c>
      <c r="E271" s="7">
        <f t="shared" si="13"/>
        <v>-0.017807673939229218</v>
      </c>
      <c r="F271" s="7">
        <f t="shared" si="14"/>
        <v>-0.03968191459118131</v>
      </c>
      <c r="G271" s="7">
        <f t="shared" si="15"/>
        <v>-0.027674722156220355</v>
      </c>
    </row>
    <row r="272" spans="1:7" ht="11.25">
      <c r="A272" s="1">
        <v>36551</v>
      </c>
      <c r="B272" s="2">
        <v>6969.37</v>
      </c>
      <c r="C272" s="2">
        <v>342</v>
      </c>
      <c r="D272" s="2">
        <v>79.46</v>
      </c>
      <c r="E272" s="7">
        <f t="shared" si="13"/>
        <v>0.023185577984808248</v>
      </c>
      <c r="F272" s="7">
        <f t="shared" si="14"/>
        <v>0.025167871706926803</v>
      </c>
      <c r="G272" s="7">
        <f t="shared" si="15"/>
        <v>0.013429823030089771</v>
      </c>
    </row>
    <row r="273" spans="1:7" ht="11.25">
      <c r="A273" s="1">
        <v>36552</v>
      </c>
      <c r="B273" s="2">
        <v>7126.13</v>
      </c>
      <c r="C273" s="2">
        <v>351.9</v>
      </c>
      <c r="D273" s="2">
        <v>79.2</v>
      </c>
      <c r="E273" s="7">
        <f t="shared" si="13"/>
        <v>0.022243476758063707</v>
      </c>
      <c r="F273" s="7">
        <f t="shared" si="14"/>
        <v>0.02853630726493428</v>
      </c>
      <c r="G273" s="7">
        <f t="shared" si="15"/>
        <v>-0.003277451566072287</v>
      </c>
    </row>
    <row r="274" spans="1:7" ht="11.25">
      <c r="A274" s="1">
        <v>36553</v>
      </c>
      <c r="B274" s="2">
        <v>7066.6</v>
      </c>
      <c r="C274" s="2">
        <v>349.42</v>
      </c>
      <c r="D274" s="2">
        <v>78.54</v>
      </c>
      <c r="E274" s="7">
        <f t="shared" si="13"/>
        <v>-0.008388851067754999</v>
      </c>
      <c r="F274" s="7">
        <f t="shared" si="14"/>
        <v>-0.0070724072812407</v>
      </c>
      <c r="G274" s="7">
        <f t="shared" si="15"/>
        <v>-0.008368249670516192</v>
      </c>
    </row>
    <row r="275" spans="1:7" ht="11.25">
      <c r="A275" s="1">
        <v>36556</v>
      </c>
      <c r="B275" s="2">
        <v>6835.6</v>
      </c>
      <c r="C275" s="2">
        <v>335.8</v>
      </c>
      <c r="D275" s="2">
        <v>77</v>
      </c>
      <c r="E275" s="7">
        <f t="shared" si="13"/>
        <v>-0.033235209212476136</v>
      </c>
      <c r="F275" s="7">
        <f t="shared" si="14"/>
        <v>-0.03975889240285824</v>
      </c>
      <c r="G275" s="7">
        <f t="shared" si="15"/>
        <v>-0.019802627296179764</v>
      </c>
    </row>
    <row r="276" spans="1:7" ht="11.25">
      <c r="A276" s="1">
        <v>36557</v>
      </c>
      <c r="B276" s="2">
        <v>7050.46</v>
      </c>
      <c r="C276" s="2">
        <v>338.2</v>
      </c>
      <c r="D276" s="2">
        <v>78.9</v>
      </c>
      <c r="E276" s="7">
        <f t="shared" si="13"/>
        <v>0.030948613131936753</v>
      </c>
      <c r="F276" s="7">
        <f t="shared" si="14"/>
        <v>0.007121691821040166</v>
      </c>
      <c r="G276" s="7">
        <f t="shared" si="15"/>
        <v>0.024375805998144706</v>
      </c>
    </row>
    <row r="277" spans="1:7" ht="11.25">
      <c r="A277" s="1">
        <v>36558</v>
      </c>
      <c r="B277" s="2">
        <v>7171.95</v>
      </c>
      <c r="C277" s="2">
        <v>337</v>
      </c>
      <c r="D277" s="2">
        <v>82.39</v>
      </c>
      <c r="E277" s="7">
        <f t="shared" si="13"/>
        <v>0.017084721239978506</v>
      </c>
      <c r="F277" s="7">
        <f t="shared" si="14"/>
        <v>-0.003554506112118716</v>
      </c>
      <c r="G277" s="7">
        <f t="shared" si="15"/>
        <v>0.04328284247567016</v>
      </c>
    </row>
    <row r="278" spans="1:7" ht="11.25">
      <c r="A278" s="1">
        <v>36559</v>
      </c>
      <c r="B278" s="2">
        <v>7354.26</v>
      </c>
      <c r="C278" s="2">
        <v>337</v>
      </c>
      <c r="D278" s="2">
        <v>83.03</v>
      </c>
      <c r="E278" s="7">
        <f t="shared" si="13"/>
        <v>0.02510215300047136</v>
      </c>
      <c r="F278" s="7">
        <f t="shared" si="14"/>
        <v>0</v>
      </c>
      <c r="G278" s="7">
        <f t="shared" si="15"/>
        <v>0.007737917946440298</v>
      </c>
    </row>
    <row r="279" spans="1:7" ht="11.25">
      <c r="A279" s="1">
        <v>36560</v>
      </c>
      <c r="B279" s="2">
        <v>7444.61</v>
      </c>
      <c r="C279" s="2">
        <v>339</v>
      </c>
      <c r="D279" s="2">
        <v>82.9</v>
      </c>
      <c r="E279" s="7">
        <f t="shared" si="13"/>
        <v>0.012210543450434486</v>
      </c>
      <c r="F279" s="7">
        <f t="shared" si="14"/>
        <v>0.005917177028088361</v>
      </c>
      <c r="G279" s="7">
        <f t="shared" si="15"/>
        <v>-0.0015669261326900497</v>
      </c>
    </row>
    <row r="280" spans="1:7" ht="11.25">
      <c r="A280" s="1">
        <v>36563</v>
      </c>
      <c r="B280" s="2">
        <v>7296.32</v>
      </c>
      <c r="C280" s="2">
        <v>341.9</v>
      </c>
      <c r="D280" s="2">
        <v>82.2</v>
      </c>
      <c r="E280" s="7">
        <f t="shared" si="13"/>
        <v>-0.020120169154091982</v>
      </c>
      <c r="F280" s="7">
        <f t="shared" si="14"/>
        <v>0.008518189264805187</v>
      </c>
      <c r="G280" s="7">
        <f t="shared" si="15"/>
        <v>-0.008479760079114662</v>
      </c>
    </row>
    <row r="281" spans="1:7" ht="11.25">
      <c r="A281" s="1">
        <v>36564</v>
      </c>
      <c r="B281" s="2">
        <v>7549.88</v>
      </c>
      <c r="C281" s="2">
        <v>340.2</v>
      </c>
      <c r="D281" s="2">
        <v>82.8</v>
      </c>
      <c r="E281" s="7">
        <f t="shared" si="13"/>
        <v>0.03416155763554052</v>
      </c>
      <c r="F281" s="7">
        <f t="shared" si="14"/>
        <v>-0.004984616683493925</v>
      </c>
      <c r="G281" s="7">
        <f t="shared" si="15"/>
        <v>0.007272759329079115</v>
      </c>
    </row>
    <row r="282" spans="1:7" ht="11.25">
      <c r="A282" s="1">
        <v>36565</v>
      </c>
      <c r="B282" s="2">
        <v>7629.11</v>
      </c>
      <c r="C282" s="2">
        <v>352.35</v>
      </c>
      <c r="D282" s="2">
        <v>83.3</v>
      </c>
      <c r="E282" s="7">
        <f t="shared" si="13"/>
        <v>0.010439524574875847</v>
      </c>
      <c r="F282" s="7">
        <f t="shared" si="14"/>
        <v>0.03509131981127034</v>
      </c>
      <c r="G282" s="7">
        <f t="shared" si="15"/>
        <v>0.006020487781583483</v>
      </c>
    </row>
    <row r="283" spans="1:7" ht="11.25">
      <c r="A283" s="1">
        <v>36566</v>
      </c>
      <c r="B283" s="2">
        <v>7709.27</v>
      </c>
      <c r="C283" s="2">
        <v>365</v>
      </c>
      <c r="D283" s="2">
        <v>85.45</v>
      </c>
      <c r="E283" s="7">
        <f aca="true" t="shared" si="16" ref="E283:E346">LN(B283)-LN(B282)</f>
        <v>0.010452307191961552</v>
      </c>
      <c r="F283" s="7">
        <f aca="true" t="shared" si="17" ref="F283:F346">LN(C283)-LN(C282)</f>
        <v>0.03527235380945992</v>
      </c>
      <c r="G283" s="7">
        <f aca="true" t="shared" si="18" ref="G283:G346">LN(D283)-LN(D282)</f>
        <v>0.025482860388803097</v>
      </c>
    </row>
    <row r="284" spans="1:7" ht="11.25">
      <c r="A284" s="1">
        <v>36567</v>
      </c>
      <c r="B284" s="2">
        <v>7611.55</v>
      </c>
      <c r="C284" s="2">
        <v>372</v>
      </c>
      <c r="D284" s="2">
        <v>85.75</v>
      </c>
      <c r="E284" s="7">
        <f t="shared" si="16"/>
        <v>-0.01275667035870498</v>
      </c>
      <c r="F284" s="7">
        <f t="shared" si="17"/>
        <v>0.018996500690654727</v>
      </c>
      <c r="G284" s="7">
        <f t="shared" si="18"/>
        <v>0.0035046764844492984</v>
      </c>
    </row>
    <row r="285" spans="1:7" ht="11.25">
      <c r="A285" s="1">
        <v>36570</v>
      </c>
      <c r="B285" s="2">
        <v>7644.8</v>
      </c>
      <c r="C285" s="2">
        <v>374.99</v>
      </c>
      <c r="D285" s="2">
        <v>84.6</v>
      </c>
      <c r="E285" s="7">
        <f t="shared" si="16"/>
        <v>0.00435884764633343</v>
      </c>
      <c r="F285" s="7">
        <f t="shared" si="17"/>
        <v>0.008005504675035802</v>
      </c>
      <c r="G285" s="7">
        <f t="shared" si="18"/>
        <v>-0.013501819433871631</v>
      </c>
    </row>
    <row r="286" spans="1:7" ht="11.25">
      <c r="A286" s="1">
        <v>36571</v>
      </c>
      <c r="B286" s="2">
        <v>7396.13</v>
      </c>
      <c r="C286" s="2">
        <v>371</v>
      </c>
      <c r="D286" s="2">
        <v>81</v>
      </c>
      <c r="E286" s="7">
        <f t="shared" si="16"/>
        <v>-0.033068787710263337</v>
      </c>
      <c r="F286" s="7">
        <f t="shared" si="17"/>
        <v>-0.010697296340747009</v>
      </c>
      <c r="G286" s="7">
        <f t="shared" si="18"/>
        <v>-0.04348511193973881</v>
      </c>
    </row>
    <row r="287" spans="1:7" ht="11.25">
      <c r="A287" s="1">
        <v>36572</v>
      </c>
      <c r="B287" s="2">
        <v>7490.32</v>
      </c>
      <c r="C287" s="2">
        <v>370.2</v>
      </c>
      <c r="D287" s="2">
        <v>81.75</v>
      </c>
      <c r="E287" s="7">
        <f t="shared" si="16"/>
        <v>0.012654629808919182</v>
      </c>
      <c r="F287" s="7">
        <f t="shared" si="17"/>
        <v>-0.002158662468038308</v>
      </c>
      <c r="G287" s="7">
        <f t="shared" si="18"/>
        <v>0.009216655104923532</v>
      </c>
    </row>
    <row r="288" spans="1:7" ht="11.25">
      <c r="A288" s="1">
        <v>36573</v>
      </c>
      <c r="B288" s="2">
        <v>7580.53</v>
      </c>
      <c r="C288" s="2">
        <v>355</v>
      </c>
      <c r="D288" s="2">
        <v>80.4</v>
      </c>
      <c r="E288" s="7">
        <f t="shared" si="16"/>
        <v>0.01197159780624979</v>
      </c>
      <c r="F288" s="7">
        <f t="shared" si="17"/>
        <v>-0.041925610663980706</v>
      </c>
      <c r="G288" s="7">
        <f t="shared" si="18"/>
        <v>-0.01665163359244204</v>
      </c>
    </row>
    <row r="289" spans="1:7" ht="11.25">
      <c r="A289" s="1">
        <v>36574</v>
      </c>
      <c r="B289" s="2">
        <v>7573.78</v>
      </c>
      <c r="C289" s="2">
        <v>352.1</v>
      </c>
      <c r="D289" s="2">
        <v>80.55</v>
      </c>
      <c r="E289" s="7">
        <f t="shared" si="16"/>
        <v>-0.0008908357353636376</v>
      </c>
      <c r="F289" s="7">
        <f t="shared" si="17"/>
        <v>-0.008202563314409161</v>
      </c>
      <c r="G289" s="7">
        <f t="shared" si="18"/>
        <v>0.0018639334380630146</v>
      </c>
    </row>
    <row r="290" spans="1:7" ht="11.25">
      <c r="A290" s="1">
        <v>36577</v>
      </c>
      <c r="B290" s="2">
        <v>7590.53</v>
      </c>
      <c r="C290" s="2">
        <v>357.5</v>
      </c>
      <c r="D290" s="2">
        <v>85.22</v>
      </c>
      <c r="E290" s="7">
        <f t="shared" si="16"/>
        <v>0.002209135372734039</v>
      </c>
      <c r="F290" s="7">
        <f t="shared" si="17"/>
        <v>0.015220135973055271</v>
      </c>
      <c r="G290" s="7">
        <f t="shared" si="18"/>
        <v>0.05635803844878229</v>
      </c>
    </row>
    <row r="291" spans="1:7" ht="11.25">
      <c r="A291" s="1">
        <v>36578</v>
      </c>
      <c r="B291" s="2">
        <v>7607.94</v>
      </c>
      <c r="C291" s="2">
        <v>354.45</v>
      </c>
      <c r="D291" s="2">
        <v>88.88</v>
      </c>
      <c r="E291" s="7">
        <f t="shared" si="16"/>
        <v>0.0022910210850302093</v>
      </c>
      <c r="F291" s="7">
        <f t="shared" si="17"/>
        <v>-0.008568069833035707</v>
      </c>
      <c r="G291" s="7">
        <f t="shared" si="18"/>
        <v>0.04205099725960881</v>
      </c>
    </row>
    <row r="292" spans="1:7" ht="11.25">
      <c r="A292" s="1">
        <v>36579</v>
      </c>
      <c r="B292" s="2">
        <v>7698.97</v>
      </c>
      <c r="C292" s="2">
        <v>355</v>
      </c>
      <c r="D292" s="2">
        <v>89.2</v>
      </c>
      <c r="E292" s="7">
        <f t="shared" si="16"/>
        <v>0.011894114901712882</v>
      </c>
      <c r="F292" s="7">
        <f t="shared" si="17"/>
        <v>0.0015504971743895979</v>
      </c>
      <c r="G292" s="7">
        <f t="shared" si="18"/>
        <v>0.003593894254589003</v>
      </c>
    </row>
    <row r="293" spans="1:7" ht="11.25">
      <c r="A293" s="1">
        <v>36580</v>
      </c>
      <c r="B293" s="2">
        <v>7640.53</v>
      </c>
      <c r="C293" s="2">
        <v>354.5</v>
      </c>
      <c r="D293" s="2">
        <v>87.5</v>
      </c>
      <c r="E293" s="7">
        <f t="shared" si="16"/>
        <v>-0.007619581178301971</v>
      </c>
      <c r="F293" s="7">
        <f t="shared" si="17"/>
        <v>-0.0014094435032339092</v>
      </c>
      <c r="G293" s="7">
        <f t="shared" si="18"/>
        <v>-0.019242246222394677</v>
      </c>
    </row>
    <row r="294" spans="1:7" ht="11.25">
      <c r="A294" s="1">
        <v>36581</v>
      </c>
      <c r="B294" s="2">
        <v>7738.68</v>
      </c>
      <c r="C294" s="2">
        <v>355.5</v>
      </c>
      <c r="D294" s="2">
        <v>89.28</v>
      </c>
      <c r="E294" s="7">
        <f t="shared" si="16"/>
        <v>0.012764157921857588</v>
      </c>
      <c r="F294" s="7">
        <f t="shared" si="17"/>
        <v>0.002816903271113169</v>
      </c>
      <c r="G294" s="7">
        <f t="shared" si="18"/>
        <v>0.02013870526943151</v>
      </c>
    </row>
    <row r="295" spans="1:7" ht="11.25">
      <c r="A295" s="1">
        <v>36584</v>
      </c>
      <c r="B295" s="2">
        <v>7587.13</v>
      </c>
      <c r="C295" s="2">
        <v>362.75</v>
      </c>
      <c r="D295" s="2">
        <v>87.91</v>
      </c>
      <c r="E295" s="7">
        <f t="shared" si="16"/>
        <v>-0.019777739640490566</v>
      </c>
      <c r="F295" s="7">
        <f t="shared" si="17"/>
        <v>0.02018864252100183</v>
      </c>
      <c r="G295" s="7">
        <f t="shared" si="18"/>
        <v>-0.015463934769913479</v>
      </c>
    </row>
    <row r="296" spans="1:7" ht="11.25">
      <c r="A296" s="1">
        <v>36585</v>
      </c>
      <c r="B296" s="2">
        <v>7644.55</v>
      </c>
      <c r="C296" s="2">
        <v>359</v>
      </c>
      <c r="D296" s="2">
        <v>88</v>
      </c>
      <c r="E296" s="7">
        <f t="shared" si="16"/>
        <v>0.007539584865844162</v>
      </c>
      <c r="F296" s="7">
        <f t="shared" si="17"/>
        <v>-0.010391503276018454</v>
      </c>
      <c r="G296" s="7">
        <f t="shared" si="18"/>
        <v>0.001023250615119764</v>
      </c>
    </row>
    <row r="297" spans="1:7" ht="11.25">
      <c r="A297" s="1">
        <v>36586</v>
      </c>
      <c r="B297" s="2">
        <v>7727.93</v>
      </c>
      <c r="C297" s="2">
        <v>350.2</v>
      </c>
      <c r="D297" s="2">
        <v>85.99</v>
      </c>
      <c r="E297" s="7">
        <f t="shared" si="16"/>
        <v>0.010848063250897155</v>
      </c>
      <c r="F297" s="7">
        <f t="shared" si="17"/>
        <v>-0.024817968636527077</v>
      </c>
      <c r="G297" s="7">
        <f t="shared" si="18"/>
        <v>-0.02310580405540197</v>
      </c>
    </row>
    <row r="298" spans="1:7" ht="11.25">
      <c r="A298" s="1">
        <v>36587</v>
      </c>
      <c r="B298" s="2">
        <v>7945.77</v>
      </c>
      <c r="C298" s="2">
        <v>358</v>
      </c>
      <c r="D298" s="2">
        <v>87.95</v>
      </c>
      <c r="E298" s="7">
        <f t="shared" si="16"/>
        <v>0.027798672693979398</v>
      </c>
      <c r="F298" s="7">
        <f t="shared" si="17"/>
        <v>0.022028566548948803</v>
      </c>
      <c r="G298" s="7">
        <f t="shared" si="18"/>
        <v>0.022537460760762684</v>
      </c>
    </row>
    <row r="299" spans="1:7" ht="11.25">
      <c r="A299" s="1">
        <v>36588</v>
      </c>
      <c r="B299" s="2">
        <v>7960.03</v>
      </c>
      <c r="C299" s="2">
        <v>343.16</v>
      </c>
      <c r="D299" s="2">
        <v>87.01</v>
      </c>
      <c r="E299" s="7">
        <f t="shared" si="16"/>
        <v>0.0017930571012527707</v>
      </c>
      <c r="F299" s="7">
        <f t="shared" si="17"/>
        <v>-0.04233617569593573</v>
      </c>
      <c r="G299" s="7">
        <f t="shared" si="18"/>
        <v>-0.010745416605634439</v>
      </c>
    </row>
    <row r="300" spans="1:7" ht="11.25">
      <c r="A300" s="1">
        <v>36591</v>
      </c>
      <c r="B300" s="2">
        <v>7975.78</v>
      </c>
      <c r="C300" s="2">
        <v>339.3</v>
      </c>
      <c r="D300" s="2">
        <v>86.92</v>
      </c>
      <c r="E300" s="7">
        <f t="shared" si="16"/>
        <v>0.0019766808374708233</v>
      </c>
      <c r="F300" s="7">
        <f t="shared" si="17"/>
        <v>-0.011312138914580494</v>
      </c>
      <c r="G300" s="7">
        <f t="shared" si="18"/>
        <v>-0.0010348991897037862</v>
      </c>
    </row>
    <row r="301" spans="1:7" ht="11.25">
      <c r="A301" s="1">
        <v>36592</v>
      </c>
      <c r="B301" s="2">
        <v>8064.97</v>
      </c>
      <c r="C301" s="2">
        <v>380</v>
      </c>
      <c r="D301" s="2">
        <v>94.9</v>
      </c>
      <c r="E301" s="7">
        <f t="shared" si="16"/>
        <v>0.01112054226255843</v>
      </c>
      <c r="F301" s="7">
        <f t="shared" si="17"/>
        <v>0.11328658093024746</v>
      </c>
      <c r="G301" s="7">
        <f t="shared" si="18"/>
        <v>0.08783555022765288</v>
      </c>
    </row>
    <row r="302" spans="1:7" ht="11.25">
      <c r="A302" s="1">
        <v>36593</v>
      </c>
      <c r="B302" s="2">
        <v>7987</v>
      </c>
      <c r="C302" s="2">
        <v>411</v>
      </c>
      <c r="D302" s="2">
        <v>92.75</v>
      </c>
      <c r="E302" s="7">
        <f t="shared" si="16"/>
        <v>-0.009714771858188698</v>
      </c>
      <c r="F302" s="7">
        <f t="shared" si="17"/>
        <v>0.07842196177580263</v>
      </c>
      <c r="G302" s="7">
        <f t="shared" si="18"/>
        <v>-0.022916004128338052</v>
      </c>
    </row>
    <row r="303" spans="1:7" ht="11.25">
      <c r="A303" s="1">
        <v>36594</v>
      </c>
      <c r="B303" s="2">
        <v>7949.15</v>
      </c>
      <c r="C303" s="2">
        <v>407</v>
      </c>
      <c r="D303" s="2">
        <v>80.81</v>
      </c>
      <c r="E303" s="7">
        <f t="shared" si="16"/>
        <v>-0.004750215224166965</v>
      </c>
      <c r="F303" s="7">
        <f t="shared" si="17"/>
        <v>-0.009780029053639616</v>
      </c>
      <c r="G303" s="7">
        <f t="shared" si="18"/>
        <v>-0.13780698124218826</v>
      </c>
    </row>
    <row r="304" spans="1:7" ht="11.25">
      <c r="A304" s="1">
        <v>36595</v>
      </c>
      <c r="B304" s="2">
        <v>7975.95</v>
      </c>
      <c r="C304" s="2">
        <v>411.2</v>
      </c>
      <c r="D304" s="2">
        <v>74.75</v>
      </c>
      <c r="E304" s="7">
        <f t="shared" si="16"/>
        <v>0.0033657591223850147</v>
      </c>
      <c r="F304" s="7">
        <f t="shared" si="17"/>
        <v>0.010266528698360311</v>
      </c>
      <c r="G304" s="7">
        <f t="shared" si="18"/>
        <v>-0.07795150797455985</v>
      </c>
    </row>
    <row r="305" spans="1:7" ht="11.25">
      <c r="A305" s="1">
        <v>36598</v>
      </c>
      <c r="B305" s="2">
        <v>7693.85</v>
      </c>
      <c r="C305" s="2">
        <v>395.4</v>
      </c>
      <c r="D305" s="2">
        <v>72.22</v>
      </c>
      <c r="E305" s="7">
        <f t="shared" si="16"/>
        <v>-0.036009455404354185</v>
      </c>
      <c r="F305" s="7">
        <f t="shared" si="17"/>
        <v>-0.03918180340443822</v>
      </c>
      <c r="G305" s="7">
        <f t="shared" si="18"/>
        <v>-0.03443219642148421</v>
      </c>
    </row>
    <row r="306" spans="1:7" ht="11.25">
      <c r="A306" s="1">
        <v>36599</v>
      </c>
      <c r="B306" s="2">
        <v>7650.05</v>
      </c>
      <c r="C306" s="2">
        <v>397</v>
      </c>
      <c r="D306" s="2">
        <v>72.96</v>
      </c>
      <c r="E306" s="7">
        <f t="shared" si="16"/>
        <v>-0.0057091246643175</v>
      </c>
      <c r="F306" s="7">
        <f t="shared" si="17"/>
        <v>0.004038369950674081</v>
      </c>
      <c r="G306" s="7">
        <f t="shared" si="18"/>
        <v>0.010194329916764389</v>
      </c>
    </row>
    <row r="307" spans="1:7" ht="11.25">
      <c r="A307" s="1">
        <v>36600</v>
      </c>
      <c r="B307" s="2">
        <v>7414.46</v>
      </c>
      <c r="C307" s="2">
        <v>392</v>
      </c>
      <c r="D307" s="2">
        <v>72.21</v>
      </c>
      <c r="E307" s="7">
        <f t="shared" si="16"/>
        <v>-0.0312800361808101</v>
      </c>
      <c r="F307" s="7">
        <f t="shared" si="17"/>
        <v>-0.012674440896728534</v>
      </c>
      <c r="G307" s="7">
        <f t="shared" si="18"/>
        <v>-0.010332805302986081</v>
      </c>
    </row>
    <row r="308" spans="1:7" ht="11.25">
      <c r="A308" s="1">
        <v>36601</v>
      </c>
      <c r="B308" s="2">
        <v>7583.96</v>
      </c>
      <c r="C308" s="2">
        <v>395</v>
      </c>
      <c r="D308" s="2">
        <v>73.15</v>
      </c>
      <c r="E308" s="7">
        <f t="shared" si="16"/>
        <v>0.02260334309322154</v>
      </c>
      <c r="F308" s="7">
        <f t="shared" si="17"/>
        <v>0.0076239251106597905</v>
      </c>
      <c r="G308" s="7">
        <f t="shared" si="18"/>
        <v>0.012933587003042923</v>
      </c>
    </row>
    <row r="309" spans="1:7" ht="11.25">
      <c r="A309" s="1">
        <v>36602</v>
      </c>
      <c r="B309" s="2">
        <v>7710.92</v>
      </c>
      <c r="C309" s="2">
        <v>405</v>
      </c>
      <c r="D309" s="2">
        <v>74.5</v>
      </c>
      <c r="E309" s="7">
        <f t="shared" si="16"/>
        <v>0.01660201533053396</v>
      </c>
      <c r="F309" s="7">
        <f t="shared" si="17"/>
        <v>0.025001302205416742</v>
      </c>
      <c r="G309" s="7">
        <f t="shared" si="18"/>
        <v>0.01828699791938071</v>
      </c>
    </row>
    <row r="310" spans="1:7" ht="11.25">
      <c r="A310" s="1">
        <v>36605</v>
      </c>
      <c r="B310" s="2">
        <v>7872.38</v>
      </c>
      <c r="C310" s="2">
        <v>407.15</v>
      </c>
      <c r="D310" s="2">
        <v>72.25</v>
      </c>
      <c r="E310" s="7">
        <f t="shared" si="16"/>
        <v>0.020722924934860387</v>
      </c>
      <c r="F310" s="7">
        <f t="shared" si="17"/>
        <v>0.0052946008066019346</v>
      </c>
      <c r="G310" s="7">
        <f t="shared" si="18"/>
        <v>-0.03066679839297226</v>
      </c>
    </row>
    <row r="311" spans="1:7" ht="11.25">
      <c r="A311" s="1">
        <v>36606</v>
      </c>
      <c r="B311" s="2">
        <v>7807.93</v>
      </c>
      <c r="C311" s="2">
        <v>405.4</v>
      </c>
      <c r="D311" s="2">
        <v>71.62</v>
      </c>
      <c r="E311" s="7">
        <f t="shared" si="16"/>
        <v>-0.008220547035934445</v>
      </c>
      <c r="F311" s="7">
        <f t="shared" si="17"/>
        <v>-0.004307433895241353</v>
      </c>
      <c r="G311" s="7">
        <f t="shared" si="18"/>
        <v>-0.008757962422254906</v>
      </c>
    </row>
    <row r="312" spans="1:7" ht="11.25">
      <c r="A312" s="1">
        <v>36607</v>
      </c>
      <c r="B312" s="2">
        <v>7798.62</v>
      </c>
      <c r="C312" s="2">
        <v>414.5</v>
      </c>
      <c r="D312" s="2">
        <v>71.84</v>
      </c>
      <c r="E312" s="7">
        <f t="shared" si="16"/>
        <v>-0.00119308894078074</v>
      </c>
      <c r="F312" s="7">
        <f t="shared" si="17"/>
        <v>0.022198740557450414</v>
      </c>
      <c r="G312" s="7">
        <f t="shared" si="18"/>
        <v>0.003067059423657703</v>
      </c>
    </row>
    <row r="313" spans="1:7" ht="11.25">
      <c r="A313" s="1">
        <v>36608</v>
      </c>
      <c r="B313" s="2">
        <v>7694.78</v>
      </c>
      <c r="C313" s="2">
        <v>408</v>
      </c>
      <c r="D313" s="2">
        <v>70.3</v>
      </c>
      <c r="E313" s="7">
        <f t="shared" si="16"/>
        <v>-0.013404618077249353</v>
      </c>
      <c r="F313" s="7">
        <f t="shared" si="17"/>
        <v>-0.015805800171188267</v>
      </c>
      <c r="G313" s="7">
        <f t="shared" si="18"/>
        <v>-0.02166962517732518</v>
      </c>
    </row>
    <row r="314" spans="1:7" ht="11.25">
      <c r="A314" s="1">
        <v>36609</v>
      </c>
      <c r="B314" s="2">
        <v>7932.42</v>
      </c>
      <c r="C314" s="2">
        <v>418.5</v>
      </c>
      <c r="D314" s="2">
        <v>72.52</v>
      </c>
      <c r="E314" s="7">
        <f t="shared" si="16"/>
        <v>0.030415982442747236</v>
      </c>
      <c r="F314" s="7">
        <f t="shared" si="17"/>
        <v>0.025409715525368526</v>
      </c>
      <c r="G314" s="7">
        <f t="shared" si="18"/>
        <v>0.03109058707003154</v>
      </c>
    </row>
    <row r="315" spans="1:7" ht="11.25">
      <c r="A315" s="1">
        <v>36612</v>
      </c>
      <c r="B315" s="2">
        <v>7892.49</v>
      </c>
      <c r="C315" s="2">
        <v>418.6</v>
      </c>
      <c r="D315" s="2">
        <v>71.2</v>
      </c>
      <c r="E315" s="7">
        <f t="shared" si="16"/>
        <v>-0.005046484907836657</v>
      </c>
      <c r="F315" s="7">
        <f t="shared" si="17"/>
        <v>0.000238920082369809</v>
      </c>
      <c r="G315" s="7">
        <f t="shared" si="18"/>
        <v>-0.01836956746872076</v>
      </c>
    </row>
    <row r="316" spans="1:7" ht="11.25">
      <c r="A316" s="1">
        <v>36613</v>
      </c>
      <c r="B316" s="2">
        <v>7931.93</v>
      </c>
      <c r="C316" s="2">
        <v>428</v>
      </c>
      <c r="D316" s="2">
        <v>72.5</v>
      </c>
      <c r="E316" s="7">
        <f t="shared" si="16"/>
        <v>0.0049847111824519175</v>
      </c>
      <c r="F316" s="7">
        <f t="shared" si="17"/>
        <v>0.022207385569896765</v>
      </c>
      <c r="G316" s="7">
        <f t="shared" si="18"/>
        <v>0.018093743442698873</v>
      </c>
    </row>
    <row r="317" spans="1:7" ht="11.25">
      <c r="A317" s="1">
        <v>36614</v>
      </c>
      <c r="B317" s="2">
        <v>7864.76</v>
      </c>
      <c r="C317" s="2">
        <v>432.4</v>
      </c>
      <c r="D317" s="2">
        <v>71.65</v>
      </c>
      <c r="E317" s="7">
        <f t="shared" si="16"/>
        <v>-0.00850436450095593</v>
      </c>
      <c r="F317" s="7">
        <f t="shared" si="17"/>
        <v>0.010227890183256427</v>
      </c>
      <c r="G317" s="7">
        <f t="shared" si="18"/>
        <v>-0.01179340758644809</v>
      </c>
    </row>
    <row r="318" spans="1:7" ht="11.25">
      <c r="A318" s="1">
        <v>36615</v>
      </c>
      <c r="B318" s="2">
        <v>7644.89</v>
      </c>
      <c r="C318" s="2">
        <v>433.5</v>
      </c>
      <c r="D318" s="2">
        <v>70.21</v>
      </c>
      <c r="E318" s="7">
        <f t="shared" si="16"/>
        <v>-0.028354570316743377</v>
      </c>
      <c r="F318" s="7">
        <f t="shared" si="17"/>
        <v>0.0025407104555439375</v>
      </c>
      <c r="G318" s="7">
        <f t="shared" si="18"/>
        <v>-0.020302403245023193</v>
      </c>
    </row>
    <row r="319" spans="1:7" ht="11.25">
      <c r="A319" s="1">
        <v>36616</v>
      </c>
      <c r="B319" s="2">
        <v>7599.39</v>
      </c>
      <c r="C319" s="2">
        <v>427.5</v>
      </c>
      <c r="D319" s="2">
        <v>69.2</v>
      </c>
      <c r="E319" s="7">
        <f t="shared" si="16"/>
        <v>-0.005969469875170219</v>
      </c>
      <c r="F319" s="7">
        <f t="shared" si="17"/>
        <v>-0.013937507843782448</v>
      </c>
      <c r="G319" s="7">
        <f t="shared" si="18"/>
        <v>-0.014489888405533335</v>
      </c>
    </row>
    <row r="320" spans="1:7" ht="11.25">
      <c r="A320" s="1">
        <v>36619</v>
      </c>
      <c r="B320" s="2">
        <v>7429.22</v>
      </c>
      <c r="C320" s="2">
        <v>416.45</v>
      </c>
      <c r="D320" s="2">
        <v>73.97</v>
      </c>
      <c r="E320" s="7">
        <f t="shared" si="16"/>
        <v>-0.022647107505804343</v>
      </c>
      <c r="F320" s="7">
        <f t="shared" si="17"/>
        <v>-0.02618788199546529</v>
      </c>
      <c r="G320" s="7">
        <f t="shared" si="18"/>
        <v>0.06665874297615204</v>
      </c>
    </row>
    <row r="321" spans="1:7" ht="11.25">
      <c r="A321" s="1">
        <v>36620</v>
      </c>
      <c r="B321" s="2">
        <v>7522.8</v>
      </c>
      <c r="C321" s="2">
        <v>441.16</v>
      </c>
      <c r="D321" s="2">
        <v>76.82</v>
      </c>
      <c r="E321" s="7">
        <f t="shared" si="16"/>
        <v>0.012517535678458813</v>
      </c>
      <c r="F321" s="7">
        <f t="shared" si="17"/>
        <v>0.057641215056596806</v>
      </c>
      <c r="G321" s="7">
        <f t="shared" si="18"/>
        <v>0.03780541731798248</v>
      </c>
    </row>
    <row r="322" spans="1:7" ht="11.25">
      <c r="A322" s="1">
        <v>36621</v>
      </c>
      <c r="B322" s="2">
        <v>7330.77</v>
      </c>
      <c r="C322" s="2">
        <v>380</v>
      </c>
      <c r="D322" s="2">
        <v>80.01</v>
      </c>
      <c r="E322" s="7">
        <f t="shared" si="16"/>
        <v>-0.025857850955377515</v>
      </c>
      <c r="F322" s="7">
        <f t="shared" si="17"/>
        <v>-0.14923636871751444</v>
      </c>
      <c r="G322" s="7">
        <f t="shared" si="18"/>
        <v>0.04068660394427415</v>
      </c>
    </row>
    <row r="323" spans="1:7" ht="11.25">
      <c r="A323" s="1">
        <v>36622</v>
      </c>
      <c r="B323" s="2">
        <v>7446.21</v>
      </c>
      <c r="C323" s="2">
        <v>397.8</v>
      </c>
      <c r="D323" s="2">
        <v>77.5</v>
      </c>
      <c r="E323" s="7">
        <f t="shared" si="16"/>
        <v>0.015624619984464516</v>
      </c>
      <c r="F323" s="7">
        <f t="shared" si="17"/>
        <v>0.045778113699440404</v>
      </c>
      <c r="G323" s="7">
        <f t="shared" si="18"/>
        <v>-0.03187369050273148</v>
      </c>
    </row>
    <row r="324" spans="1:7" ht="11.25">
      <c r="A324" s="1">
        <v>36623</v>
      </c>
      <c r="B324" s="2">
        <v>7522.2</v>
      </c>
      <c r="C324" s="2">
        <v>407.4</v>
      </c>
      <c r="D324" s="2">
        <v>78.1</v>
      </c>
      <c r="E324" s="7">
        <f t="shared" si="16"/>
        <v>0.010153470253024821</v>
      </c>
      <c r="F324" s="7">
        <f t="shared" si="17"/>
        <v>0.02384613737283381</v>
      </c>
      <c r="G324" s="7">
        <f t="shared" si="18"/>
        <v>0.007712120486338847</v>
      </c>
    </row>
    <row r="325" spans="1:7" ht="11.25">
      <c r="A325" s="1">
        <v>36626</v>
      </c>
      <c r="B325" s="2">
        <v>7516.95</v>
      </c>
      <c r="C325" s="2">
        <v>396.6</v>
      </c>
      <c r="D325" s="2">
        <v>76.8</v>
      </c>
      <c r="E325" s="7">
        <f t="shared" si="16"/>
        <v>-0.0006981777844181636</v>
      </c>
      <c r="F325" s="7">
        <f t="shared" si="17"/>
        <v>-0.026867287707010412</v>
      </c>
      <c r="G325" s="7">
        <f t="shared" si="18"/>
        <v>-0.016785416692013833</v>
      </c>
    </row>
    <row r="326" spans="1:7" ht="11.25">
      <c r="A326" s="1">
        <v>36627</v>
      </c>
      <c r="B326" s="2">
        <v>7442.66</v>
      </c>
      <c r="C326" s="2">
        <v>409.38</v>
      </c>
      <c r="D326" s="2">
        <v>77.5</v>
      </c>
      <c r="E326" s="7">
        <f t="shared" si="16"/>
        <v>-0.009932158754265785</v>
      </c>
      <c r="F326" s="7">
        <f t="shared" si="17"/>
        <v>0.031715603969692197</v>
      </c>
      <c r="G326" s="7">
        <f t="shared" si="18"/>
        <v>0.009073296205674986</v>
      </c>
    </row>
    <row r="327" spans="1:7" ht="11.25">
      <c r="A327" s="1">
        <v>36628</v>
      </c>
      <c r="B327" s="2">
        <v>7443.07</v>
      </c>
      <c r="C327" s="2">
        <v>414.75</v>
      </c>
      <c r="D327" s="2">
        <v>77.75</v>
      </c>
      <c r="E327" s="7">
        <f t="shared" si="16"/>
        <v>5.508631422301846E-05</v>
      </c>
      <c r="F327" s="7">
        <f t="shared" si="17"/>
        <v>0.013032109015166604</v>
      </c>
      <c r="G327" s="7">
        <f t="shared" si="18"/>
        <v>0.0032206147000417573</v>
      </c>
    </row>
    <row r="328" spans="1:7" ht="11.25">
      <c r="A328" s="1">
        <v>36629</v>
      </c>
      <c r="B328" s="2">
        <v>7449.06</v>
      </c>
      <c r="C328" s="2">
        <v>420</v>
      </c>
      <c r="D328" s="2">
        <v>77.05</v>
      </c>
      <c r="E328" s="7">
        <f t="shared" si="16"/>
        <v>0.0008044517907155324</v>
      </c>
      <c r="F328" s="7">
        <f t="shared" si="17"/>
        <v>0.012578782206859707</v>
      </c>
      <c r="G328" s="7">
        <f t="shared" si="18"/>
        <v>-0.009043989293218146</v>
      </c>
    </row>
    <row r="329" spans="1:7" ht="11.25">
      <c r="A329" s="1">
        <v>36630</v>
      </c>
      <c r="B329" s="2">
        <v>7214.83</v>
      </c>
      <c r="C329" s="2">
        <v>409</v>
      </c>
      <c r="D329" s="2">
        <v>77.25</v>
      </c>
      <c r="E329" s="7">
        <f t="shared" si="16"/>
        <v>-0.031949220009469315</v>
      </c>
      <c r="F329" s="7">
        <f t="shared" si="17"/>
        <v>-0.02653955523461171</v>
      </c>
      <c r="G329" s="7">
        <f t="shared" si="18"/>
        <v>0.0025923540117300803</v>
      </c>
    </row>
    <row r="330" spans="1:7" ht="11.25">
      <c r="A330" s="1">
        <v>36633</v>
      </c>
      <c r="B330" s="2">
        <v>7187.14</v>
      </c>
      <c r="C330" s="2">
        <v>399</v>
      </c>
      <c r="D330" s="2">
        <v>73.9</v>
      </c>
      <c r="E330" s="7">
        <f t="shared" si="16"/>
        <v>-0.003845312012130009</v>
      </c>
      <c r="F330" s="7">
        <f t="shared" si="17"/>
        <v>-0.024753739152938437</v>
      </c>
      <c r="G330" s="7">
        <f t="shared" si="18"/>
        <v>-0.04433408782369863</v>
      </c>
    </row>
    <row r="331" spans="1:7" ht="11.25">
      <c r="A331" s="1">
        <v>36634</v>
      </c>
      <c r="B331" s="2">
        <v>7196.49</v>
      </c>
      <c r="C331" s="2">
        <v>399.98</v>
      </c>
      <c r="D331" s="2">
        <v>73.4</v>
      </c>
      <c r="E331" s="7">
        <f t="shared" si="16"/>
        <v>0.001300089242697311</v>
      </c>
      <c r="F331" s="7">
        <f t="shared" si="17"/>
        <v>0.002453128968076257</v>
      </c>
      <c r="G331" s="7">
        <f t="shared" si="18"/>
        <v>-0.006788892333686292</v>
      </c>
    </row>
    <row r="332" spans="1:7" ht="11.25">
      <c r="A332" s="1">
        <v>36635</v>
      </c>
      <c r="B332" s="2">
        <v>7216.71</v>
      </c>
      <c r="C332" s="2">
        <v>400.46</v>
      </c>
      <c r="D332" s="2">
        <v>73.55</v>
      </c>
      <c r="E332" s="7">
        <f t="shared" si="16"/>
        <v>0.002805763226048086</v>
      </c>
      <c r="F332" s="7">
        <f t="shared" si="17"/>
        <v>0.001199340506563118</v>
      </c>
      <c r="G332" s="7">
        <f t="shared" si="18"/>
        <v>0.0020415114269765056</v>
      </c>
    </row>
    <row r="333" spans="1:7" ht="11.25">
      <c r="A333" s="1">
        <v>36636</v>
      </c>
      <c r="B333" s="2">
        <v>7157.95</v>
      </c>
      <c r="C333" s="2">
        <v>399.51</v>
      </c>
      <c r="D333" s="2">
        <v>73.2</v>
      </c>
      <c r="E333" s="7">
        <f t="shared" si="16"/>
        <v>-0.008175543253255313</v>
      </c>
      <c r="F333" s="7">
        <f t="shared" si="17"/>
        <v>-0.002375090182339612</v>
      </c>
      <c r="G333" s="7">
        <f t="shared" si="18"/>
        <v>-0.004770026080180401</v>
      </c>
    </row>
    <row r="334" spans="1:7" ht="11.25">
      <c r="A334" s="1">
        <v>36641</v>
      </c>
      <c r="B334" s="2">
        <v>7280.51</v>
      </c>
      <c r="C334" s="2">
        <v>414.5</v>
      </c>
      <c r="D334" s="2">
        <v>74.3</v>
      </c>
      <c r="E334" s="7">
        <f t="shared" si="16"/>
        <v>0.01697728757187278</v>
      </c>
      <c r="F334" s="7">
        <f t="shared" si="17"/>
        <v>0.036834178393186257</v>
      </c>
      <c r="G334" s="7">
        <f t="shared" si="18"/>
        <v>0.014915530756447026</v>
      </c>
    </row>
    <row r="335" spans="1:7" ht="11.25">
      <c r="A335" s="1">
        <v>36642</v>
      </c>
      <c r="B335" s="2">
        <v>7388.55</v>
      </c>
      <c r="C335" s="2">
        <v>416.99</v>
      </c>
      <c r="D335" s="2">
        <v>73.55</v>
      </c>
      <c r="E335" s="7">
        <f t="shared" si="16"/>
        <v>0.014730589912202774</v>
      </c>
      <c r="F335" s="7">
        <f t="shared" si="17"/>
        <v>0.005989266120559833</v>
      </c>
      <c r="G335" s="7">
        <f t="shared" si="18"/>
        <v>-0.010145504676266626</v>
      </c>
    </row>
    <row r="336" spans="1:7" ht="11.25">
      <c r="A336" s="1">
        <v>36643</v>
      </c>
      <c r="B336" s="2">
        <v>7221.74</v>
      </c>
      <c r="C336" s="2">
        <v>406.73</v>
      </c>
      <c r="D336" s="2">
        <v>73.11</v>
      </c>
      <c r="E336" s="7">
        <f t="shared" si="16"/>
        <v>-0.022835583512634372</v>
      </c>
      <c r="F336" s="7">
        <f t="shared" si="17"/>
        <v>-0.02491266605765663</v>
      </c>
      <c r="G336" s="7">
        <f t="shared" si="18"/>
        <v>-0.006000290742222525</v>
      </c>
    </row>
    <row r="337" spans="1:7" ht="11.25">
      <c r="A337" s="1">
        <v>36644</v>
      </c>
      <c r="B337" s="2">
        <v>7414.68</v>
      </c>
      <c r="C337" s="2">
        <v>423.3</v>
      </c>
      <c r="D337" s="2">
        <v>73.9</v>
      </c>
      <c r="E337" s="7">
        <f t="shared" si="16"/>
        <v>0.026365897793834137</v>
      </c>
      <c r="F337" s="7">
        <f t="shared" si="17"/>
        <v>0.0399315728886247</v>
      </c>
      <c r="G337" s="7">
        <f t="shared" si="18"/>
        <v>0.010747671648932311</v>
      </c>
    </row>
    <row r="338" spans="1:7" ht="11.25">
      <c r="A338" s="1">
        <v>36648</v>
      </c>
      <c r="B338" s="2">
        <v>7555.92</v>
      </c>
      <c r="C338" s="2">
        <v>432.6</v>
      </c>
      <c r="D338" s="2">
        <v>74.55</v>
      </c>
      <c r="E338" s="7">
        <f t="shared" si="16"/>
        <v>0.018869543077402184</v>
      </c>
      <c r="F338" s="7">
        <f t="shared" si="17"/>
        <v>0.02173236599208117</v>
      </c>
      <c r="G338" s="7">
        <f t="shared" si="18"/>
        <v>0.008757213256591179</v>
      </c>
    </row>
    <row r="339" spans="1:7" ht="11.25">
      <c r="A339" s="1">
        <v>36649</v>
      </c>
      <c r="B339" s="2">
        <v>7376.93</v>
      </c>
      <c r="C339" s="2">
        <v>422.5</v>
      </c>
      <c r="D339" s="2">
        <v>74.03</v>
      </c>
      <c r="E339" s="7">
        <f t="shared" si="16"/>
        <v>-0.023973799065725387</v>
      </c>
      <c r="F339" s="7">
        <f t="shared" si="17"/>
        <v>-0.02362406672173023</v>
      </c>
      <c r="G339" s="7">
        <f t="shared" si="18"/>
        <v>-0.006999624755740896</v>
      </c>
    </row>
    <row r="340" spans="1:7" ht="11.25">
      <c r="A340" s="1">
        <v>36650</v>
      </c>
      <c r="B340" s="2">
        <v>7386.71</v>
      </c>
      <c r="C340" s="2">
        <v>421</v>
      </c>
      <c r="D340" s="2">
        <v>75.74</v>
      </c>
      <c r="E340" s="7">
        <f t="shared" si="16"/>
        <v>0.0013248767147633345</v>
      </c>
      <c r="F340" s="7">
        <f t="shared" si="17"/>
        <v>-0.003556613114847451</v>
      </c>
      <c r="G340" s="7">
        <f t="shared" si="18"/>
        <v>0.02283600601864233</v>
      </c>
    </row>
    <row r="341" spans="1:7" ht="11.25">
      <c r="A341" s="1">
        <v>36651</v>
      </c>
      <c r="B341" s="2">
        <v>7530.82</v>
      </c>
      <c r="C341" s="2">
        <v>422.8</v>
      </c>
      <c r="D341" s="2">
        <v>76</v>
      </c>
      <c r="E341" s="7">
        <f t="shared" si="16"/>
        <v>0.019321494005478</v>
      </c>
      <c r="F341" s="7">
        <f t="shared" si="17"/>
        <v>0.004266420313701502</v>
      </c>
      <c r="G341" s="7">
        <f t="shared" si="18"/>
        <v>0.0034269178126820066</v>
      </c>
    </row>
    <row r="342" spans="1:7" ht="11.25">
      <c r="A342" s="1">
        <v>36654</v>
      </c>
      <c r="B342" s="2">
        <v>7408.09</v>
      </c>
      <c r="C342" s="2">
        <v>409</v>
      </c>
      <c r="D342" s="2">
        <v>76.4</v>
      </c>
      <c r="E342" s="7">
        <f t="shared" si="16"/>
        <v>-0.016431287327080213</v>
      </c>
      <c r="F342" s="7">
        <f t="shared" si="17"/>
        <v>-0.03318409795328048</v>
      </c>
      <c r="G342" s="7">
        <f t="shared" si="18"/>
        <v>0.005249355886143725</v>
      </c>
    </row>
    <row r="343" spans="1:7" ht="11.25">
      <c r="A343" s="1">
        <v>36655</v>
      </c>
      <c r="B343" s="2">
        <v>7280.54</v>
      </c>
      <c r="C343" s="2">
        <v>398.8</v>
      </c>
      <c r="D343" s="2">
        <v>77.2</v>
      </c>
      <c r="E343" s="7">
        <f t="shared" si="16"/>
        <v>-0.01736761101627593</v>
      </c>
      <c r="F343" s="7">
        <f t="shared" si="17"/>
        <v>-0.025255117955119033</v>
      </c>
      <c r="G343" s="7">
        <f t="shared" si="18"/>
        <v>0.010416760858255714</v>
      </c>
    </row>
    <row r="344" spans="1:7" ht="11.25">
      <c r="A344" s="1">
        <v>36656</v>
      </c>
      <c r="B344" s="2">
        <v>7120.86</v>
      </c>
      <c r="C344" s="2">
        <v>397.5</v>
      </c>
      <c r="D344" s="2">
        <v>77.85</v>
      </c>
      <c r="E344" s="7">
        <f t="shared" si="16"/>
        <v>-0.02217653063524594</v>
      </c>
      <c r="F344" s="7">
        <f t="shared" si="17"/>
        <v>-0.003265103993296492</v>
      </c>
      <c r="G344" s="7">
        <f t="shared" si="18"/>
        <v>0.00838444124927662</v>
      </c>
    </row>
    <row r="345" spans="1:7" ht="11.25">
      <c r="A345" s="1">
        <v>36657</v>
      </c>
      <c r="B345" s="2">
        <v>7259.48</v>
      </c>
      <c r="C345" s="2">
        <v>402.8</v>
      </c>
      <c r="D345" s="2">
        <v>79.69</v>
      </c>
      <c r="E345" s="7">
        <f t="shared" si="16"/>
        <v>0.01927969628049908</v>
      </c>
      <c r="F345" s="7">
        <f t="shared" si="17"/>
        <v>0.013245226750020933</v>
      </c>
      <c r="G345" s="7">
        <f t="shared" si="18"/>
        <v>0.023360209129649867</v>
      </c>
    </row>
    <row r="346" spans="1:7" ht="11.25">
      <c r="A346" s="1">
        <v>36658</v>
      </c>
      <c r="B346" s="2">
        <v>7269.28</v>
      </c>
      <c r="C346" s="2">
        <v>404.95</v>
      </c>
      <c r="D346" s="2">
        <v>79.39</v>
      </c>
      <c r="E346" s="7">
        <f t="shared" si="16"/>
        <v>0.001349048574866174</v>
      </c>
      <c r="F346" s="7">
        <f t="shared" si="17"/>
        <v>0.005323441850591415</v>
      </c>
      <c r="G346" s="7">
        <f t="shared" si="18"/>
        <v>-0.0037716916726351357</v>
      </c>
    </row>
    <row r="347" spans="1:7" ht="11.25">
      <c r="A347" s="1">
        <v>36661</v>
      </c>
      <c r="B347" s="2">
        <v>7195.15</v>
      </c>
      <c r="C347" s="2">
        <v>401.5</v>
      </c>
      <c r="D347" s="2">
        <v>79.45</v>
      </c>
      <c r="E347" s="7">
        <f aca="true" t="shared" si="19" ref="E347:E410">LN(B347)-LN(B346)</f>
        <v>-0.010250061569001545</v>
      </c>
      <c r="F347" s="7">
        <f aca="true" t="shared" si="20" ref="F347:F410">LN(C347)-LN(C346)</f>
        <v>-0.008556069308182757</v>
      </c>
      <c r="G347" s="7">
        <f aca="true" t="shared" si="21" ref="G347:G410">LN(D347)-LN(D346)</f>
        <v>0.0007554772457032399</v>
      </c>
    </row>
    <row r="348" spans="1:7" ht="11.25">
      <c r="A348" s="1">
        <v>36662</v>
      </c>
      <c r="B348" s="2">
        <v>7371.06</v>
      </c>
      <c r="C348" s="2">
        <v>412.96</v>
      </c>
      <c r="D348" s="2">
        <v>82.3</v>
      </c>
      <c r="E348" s="7">
        <f t="shared" si="19"/>
        <v>0.0241543342491628</v>
      </c>
      <c r="F348" s="7">
        <f t="shared" si="20"/>
        <v>0.028143202583487792</v>
      </c>
      <c r="G348" s="7">
        <f t="shared" si="21"/>
        <v>0.035243214700298786</v>
      </c>
    </row>
    <row r="349" spans="1:7" ht="11.25">
      <c r="A349" s="1">
        <v>36663</v>
      </c>
      <c r="B349" s="2">
        <v>7211.51</v>
      </c>
      <c r="C349" s="2">
        <v>408.4</v>
      </c>
      <c r="D349" s="2">
        <v>82.4</v>
      </c>
      <c r="E349" s="7">
        <f t="shared" si="19"/>
        <v>-0.021883161467632917</v>
      </c>
      <c r="F349" s="7">
        <f t="shared" si="20"/>
        <v>-0.011103649679793826</v>
      </c>
      <c r="G349" s="7">
        <f t="shared" si="21"/>
        <v>0.001214329232402278</v>
      </c>
    </row>
    <row r="350" spans="1:7" ht="11.25">
      <c r="A350" s="1">
        <v>36664</v>
      </c>
      <c r="B350" s="2">
        <v>7181.58</v>
      </c>
      <c r="C350" s="2">
        <v>417.8</v>
      </c>
      <c r="D350" s="2">
        <v>82.89</v>
      </c>
      <c r="E350" s="7">
        <f t="shared" si="19"/>
        <v>-0.004158946152795551</v>
      </c>
      <c r="F350" s="7">
        <f t="shared" si="20"/>
        <v>0.022755762831955018</v>
      </c>
      <c r="G350" s="7">
        <f t="shared" si="21"/>
        <v>0.005928990688008895</v>
      </c>
    </row>
    <row r="351" spans="1:7" ht="11.25">
      <c r="A351" s="1">
        <v>36665</v>
      </c>
      <c r="B351" s="2">
        <v>6989.03</v>
      </c>
      <c r="C351" s="2">
        <v>408</v>
      </c>
      <c r="D351" s="2">
        <v>81.1</v>
      </c>
      <c r="E351" s="7">
        <f t="shared" si="19"/>
        <v>-0.02717763761637393</v>
      </c>
      <c r="F351" s="7">
        <f t="shared" si="20"/>
        <v>-0.023735674718303734</v>
      </c>
      <c r="G351" s="7">
        <f t="shared" si="21"/>
        <v>-0.021831466482067796</v>
      </c>
    </row>
    <row r="352" spans="1:7" ht="11.25">
      <c r="A352" s="1">
        <v>36668</v>
      </c>
      <c r="B352" s="2">
        <v>6912.96</v>
      </c>
      <c r="C352" s="2">
        <v>402.5</v>
      </c>
      <c r="D352" s="2">
        <v>80.5</v>
      </c>
      <c r="E352" s="7">
        <f t="shared" si="19"/>
        <v>-0.010943866198884322</v>
      </c>
      <c r="F352" s="7">
        <f t="shared" si="20"/>
        <v>-0.013572077545543237</v>
      </c>
      <c r="G352" s="7">
        <f t="shared" si="21"/>
        <v>-0.007425776696849518</v>
      </c>
    </row>
    <row r="353" spans="1:7" ht="11.25">
      <c r="A353" s="1">
        <v>36669</v>
      </c>
      <c r="B353" s="2">
        <v>6927.69</v>
      </c>
      <c r="C353" s="2">
        <v>374.26</v>
      </c>
      <c r="D353" s="2">
        <v>81.5</v>
      </c>
      <c r="E353" s="7">
        <f t="shared" si="19"/>
        <v>0.002128513554099598</v>
      </c>
      <c r="F353" s="7">
        <f t="shared" si="20"/>
        <v>-0.07274435380897604</v>
      </c>
      <c r="G353" s="7">
        <f t="shared" si="21"/>
        <v>0.0123458358222992</v>
      </c>
    </row>
    <row r="354" spans="1:7" ht="11.25">
      <c r="A354" s="1">
        <v>36670</v>
      </c>
      <c r="B354" s="2">
        <v>6834.88</v>
      </c>
      <c r="C354" s="2">
        <v>363</v>
      </c>
      <c r="D354" s="2">
        <v>80.85</v>
      </c>
      <c r="E354" s="7">
        <f t="shared" si="19"/>
        <v>-0.013487510972272077</v>
      </c>
      <c r="F354" s="7">
        <f t="shared" si="20"/>
        <v>-0.030547908784791744</v>
      </c>
      <c r="G354" s="7">
        <f t="shared" si="21"/>
        <v>-0.008007434223701537</v>
      </c>
    </row>
    <row r="355" spans="1:7" ht="11.25">
      <c r="A355" s="1">
        <v>36671</v>
      </c>
      <c r="B355" s="2">
        <v>6978.87</v>
      </c>
      <c r="C355" s="2">
        <v>372</v>
      </c>
      <c r="D355" s="2">
        <v>80.4</v>
      </c>
      <c r="E355" s="7">
        <f t="shared" si="19"/>
        <v>0.020848099222719796</v>
      </c>
      <c r="F355" s="7">
        <f t="shared" si="20"/>
        <v>0.024491020008295727</v>
      </c>
      <c r="G355" s="7">
        <f t="shared" si="21"/>
        <v>-0.005581409838194773</v>
      </c>
    </row>
    <row r="356" spans="1:7" ht="11.25">
      <c r="A356" s="1">
        <v>36672</v>
      </c>
      <c r="B356" s="2">
        <v>6938.33</v>
      </c>
      <c r="C356" s="2">
        <v>378</v>
      </c>
      <c r="D356" s="2">
        <v>77.24</v>
      </c>
      <c r="E356" s="7">
        <f t="shared" si="19"/>
        <v>-0.005825900995080957</v>
      </c>
      <c r="F356" s="7">
        <f t="shared" si="20"/>
        <v>0.016000341346441793</v>
      </c>
      <c r="G356" s="7">
        <f t="shared" si="21"/>
        <v>-0.040096718624607064</v>
      </c>
    </row>
    <row r="357" spans="1:7" ht="11.25">
      <c r="A357" s="1">
        <v>36675</v>
      </c>
      <c r="B357" s="2">
        <v>7016.66</v>
      </c>
      <c r="C357" s="2">
        <v>383.5</v>
      </c>
      <c r="D357" s="2">
        <v>78.2</v>
      </c>
      <c r="E357" s="7">
        <f t="shared" si="19"/>
        <v>0.011226209785123231</v>
      </c>
      <c r="F357" s="7">
        <f t="shared" si="20"/>
        <v>0.014445425187722627</v>
      </c>
      <c r="G357" s="7">
        <f t="shared" si="21"/>
        <v>0.012352189990951778</v>
      </c>
    </row>
    <row r="358" spans="1:7" ht="11.25">
      <c r="A358" s="1">
        <v>36676</v>
      </c>
      <c r="B358" s="2">
        <v>7119.26</v>
      </c>
      <c r="C358" s="2">
        <v>393.6</v>
      </c>
      <c r="D358" s="2">
        <v>80</v>
      </c>
      <c r="E358" s="7">
        <f t="shared" si="19"/>
        <v>0.014516466097184377</v>
      </c>
      <c r="F358" s="7">
        <f t="shared" si="20"/>
        <v>0.02599554437078755</v>
      </c>
      <c r="G358" s="7">
        <f t="shared" si="21"/>
        <v>0.022756987122615868</v>
      </c>
    </row>
    <row r="359" spans="1:7" ht="11.25">
      <c r="A359" s="1">
        <v>36677</v>
      </c>
      <c r="B359" s="2">
        <v>7109.67</v>
      </c>
      <c r="C359" s="2">
        <v>383.6</v>
      </c>
      <c r="D359" s="2">
        <v>82.65</v>
      </c>
      <c r="E359" s="7">
        <f t="shared" si="19"/>
        <v>-0.0013479582023485648</v>
      </c>
      <c r="F359" s="7">
        <f t="shared" si="20"/>
        <v>-0.02573482216881473</v>
      </c>
      <c r="G359" s="7">
        <f t="shared" si="21"/>
        <v>0.03258818959315235</v>
      </c>
    </row>
    <row r="360" spans="1:7" ht="11.25">
      <c r="A360" s="1">
        <v>36678</v>
      </c>
      <c r="B360" s="2">
        <v>7272.76</v>
      </c>
      <c r="C360" s="2">
        <v>388.5</v>
      </c>
      <c r="D360" s="2">
        <v>84.5</v>
      </c>
      <c r="E360" s="7">
        <f t="shared" si="19"/>
        <v>0.022680032629486035</v>
      </c>
      <c r="F360" s="7">
        <f t="shared" si="20"/>
        <v>0.012692826798418544</v>
      </c>
      <c r="G360" s="7">
        <f t="shared" si="21"/>
        <v>0.022136710096094525</v>
      </c>
    </row>
    <row r="361" spans="1:7" ht="11.25">
      <c r="A361" s="1">
        <v>36679</v>
      </c>
      <c r="B361" s="2">
        <v>7438.95</v>
      </c>
      <c r="C361" s="2">
        <v>388.9</v>
      </c>
      <c r="D361" s="2">
        <v>86.4</v>
      </c>
      <c r="E361" s="7">
        <f t="shared" si="19"/>
        <v>0.022593847987717908</v>
      </c>
      <c r="F361" s="7">
        <f t="shared" si="20"/>
        <v>0.0010290713539999885</v>
      </c>
      <c r="G361" s="7">
        <f t="shared" si="21"/>
        <v>0.02223614144688213</v>
      </c>
    </row>
    <row r="362" spans="1:7" ht="11.25">
      <c r="A362" s="1">
        <v>36682</v>
      </c>
      <c r="B362" s="2">
        <v>7408.02</v>
      </c>
      <c r="C362" s="2">
        <v>384.95</v>
      </c>
      <c r="D362" s="2">
        <v>86.07</v>
      </c>
      <c r="E362" s="7">
        <f t="shared" si="19"/>
        <v>-0.0041665127288528225</v>
      </c>
      <c r="F362" s="7">
        <f t="shared" si="20"/>
        <v>-0.010208785437643364</v>
      </c>
      <c r="G362" s="7">
        <f t="shared" si="21"/>
        <v>-0.0038267571486274576</v>
      </c>
    </row>
    <row r="363" spans="1:7" ht="11.25">
      <c r="A363" s="1">
        <v>36683</v>
      </c>
      <c r="B363" s="2">
        <v>7359.8</v>
      </c>
      <c r="C363" s="2">
        <v>374.8</v>
      </c>
      <c r="D363" s="2">
        <v>86.5</v>
      </c>
      <c r="E363" s="7">
        <f t="shared" si="19"/>
        <v>-0.006530438665727445</v>
      </c>
      <c r="F363" s="7">
        <f t="shared" si="20"/>
        <v>-0.026720905359791658</v>
      </c>
      <c r="G363" s="7">
        <f t="shared" si="21"/>
        <v>0.004983495276451144</v>
      </c>
    </row>
    <row r="364" spans="1:7" ht="11.25">
      <c r="A364" s="1">
        <v>36684</v>
      </c>
      <c r="B364" s="2">
        <v>7292.98</v>
      </c>
      <c r="C364" s="2">
        <v>371.2</v>
      </c>
      <c r="D364" s="2">
        <v>86.2</v>
      </c>
      <c r="E364" s="7">
        <f t="shared" si="19"/>
        <v>-0.009120516815871227</v>
      </c>
      <c r="F364" s="7">
        <f t="shared" si="20"/>
        <v>-0.009651549452221353</v>
      </c>
      <c r="G364" s="7">
        <f t="shared" si="21"/>
        <v>-0.003474236268186104</v>
      </c>
    </row>
    <row r="365" spans="1:7" ht="11.25">
      <c r="A365" s="1">
        <v>36685</v>
      </c>
      <c r="B365" s="2">
        <v>7243.13</v>
      </c>
      <c r="C365" s="2">
        <v>367.41</v>
      </c>
      <c r="D365" s="2">
        <v>86.41</v>
      </c>
      <c r="E365" s="7">
        <f t="shared" si="19"/>
        <v>-0.006858808226596125</v>
      </c>
      <c r="F365" s="7">
        <f t="shared" si="20"/>
        <v>-0.010262610210739709</v>
      </c>
      <c r="G365" s="7">
        <f t="shared" si="21"/>
        <v>0.0024332321836597615</v>
      </c>
    </row>
    <row r="366" spans="1:7" ht="11.25">
      <c r="A366" s="1">
        <v>36686</v>
      </c>
      <c r="B366" s="2">
        <v>7254.53</v>
      </c>
      <c r="C366" s="2">
        <v>371</v>
      </c>
      <c r="D366" s="2">
        <v>87.3</v>
      </c>
      <c r="E366" s="7">
        <f t="shared" si="19"/>
        <v>0.0015726679132530563</v>
      </c>
      <c r="F366" s="7">
        <f t="shared" si="20"/>
        <v>0.009723671906129105</v>
      </c>
      <c r="G366" s="7">
        <f t="shared" si="21"/>
        <v>0.010247052992249372</v>
      </c>
    </row>
    <row r="367" spans="1:7" ht="11.25">
      <c r="A367" s="1">
        <v>36689</v>
      </c>
      <c r="B367" s="2">
        <v>7235.64</v>
      </c>
      <c r="C367" s="2">
        <v>372.5</v>
      </c>
      <c r="D367" s="2">
        <v>86.6</v>
      </c>
      <c r="E367" s="7">
        <f t="shared" si="19"/>
        <v>-0.0026072862776764794</v>
      </c>
      <c r="F367" s="7">
        <f t="shared" si="20"/>
        <v>0.004034975212179326</v>
      </c>
      <c r="G367" s="7">
        <f t="shared" si="21"/>
        <v>-0.008050647277167755</v>
      </c>
    </row>
    <row r="368" spans="1:7" ht="11.25">
      <c r="A368" s="1">
        <v>36690</v>
      </c>
      <c r="B368" s="2">
        <v>7268.91</v>
      </c>
      <c r="C368" s="2">
        <v>380.5</v>
      </c>
      <c r="D368" s="2">
        <v>87.55</v>
      </c>
      <c r="E368" s="7">
        <f t="shared" si="19"/>
        <v>0.004587534028775764</v>
      </c>
      <c r="F368" s="7">
        <f t="shared" si="20"/>
        <v>0.021249139482126367</v>
      </c>
      <c r="G368" s="7">
        <f t="shared" si="21"/>
        <v>0.010910243163471556</v>
      </c>
    </row>
    <row r="369" spans="1:7" ht="11.25">
      <c r="A369" s="1">
        <v>36691</v>
      </c>
      <c r="B369" s="2">
        <v>7350.94</v>
      </c>
      <c r="C369" s="2">
        <v>382.11</v>
      </c>
      <c r="D369" s="2">
        <v>90</v>
      </c>
      <c r="E369" s="7">
        <f t="shared" si="19"/>
        <v>0.01122184712342289</v>
      </c>
      <c r="F369" s="7">
        <f t="shared" si="20"/>
        <v>0.004222347968036999</v>
      </c>
      <c r="G369" s="7">
        <f t="shared" si="21"/>
        <v>0.027599611598404294</v>
      </c>
    </row>
    <row r="370" spans="1:7" ht="11.25">
      <c r="A370" s="1">
        <v>36692</v>
      </c>
      <c r="B370" s="2">
        <v>7328.62</v>
      </c>
      <c r="C370" s="2">
        <v>385.1</v>
      </c>
      <c r="D370" s="2">
        <v>88.7</v>
      </c>
      <c r="E370" s="7">
        <f t="shared" si="19"/>
        <v>-0.0030409654240717288</v>
      </c>
      <c r="F370" s="7">
        <f t="shared" si="20"/>
        <v>0.007794515551085901</v>
      </c>
      <c r="G370" s="7">
        <f t="shared" si="21"/>
        <v>-0.014549781014730812</v>
      </c>
    </row>
    <row r="371" spans="1:7" ht="11.25">
      <c r="A371" s="1">
        <v>36693</v>
      </c>
      <c r="B371" s="2">
        <v>7160.62</v>
      </c>
      <c r="C371" s="2">
        <v>375</v>
      </c>
      <c r="D371" s="2">
        <v>86</v>
      </c>
      <c r="E371" s="7">
        <f t="shared" si="19"/>
        <v>-0.02319066137732051</v>
      </c>
      <c r="F371" s="7">
        <f t="shared" si="20"/>
        <v>-0.02657701485045294</v>
      </c>
      <c r="G371" s="7">
        <f t="shared" si="21"/>
        <v>-0.030912593062026872</v>
      </c>
    </row>
    <row r="372" spans="1:7" ht="11.25">
      <c r="A372" s="1">
        <v>36696</v>
      </c>
      <c r="B372" s="2">
        <v>7198.8</v>
      </c>
      <c r="C372" s="2">
        <v>384.5</v>
      </c>
      <c r="D372" s="2">
        <v>86.69</v>
      </c>
      <c r="E372" s="7">
        <f t="shared" si="19"/>
        <v>0.005317776062470969</v>
      </c>
      <c r="F372" s="7">
        <f t="shared" si="20"/>
        <v>0.02501776297528835</v>
      </c>
      <c r="G372" s="7">
        <f t="shared" si="21"/>
        <v>0.007991240627041485</v>
      </c>
    </row>
    <row r="373" spans="1:7" ht="11.25">
      <c r="A373" s="1">
        <v>36697</v>
      </c>
      <c r="B373" s="2">
        <v>7227.27</v>
      </c>
      <c r="C373" s="2">
        <v>388</v>
      </c>
      <c r="D373" s="2">
        <v>85.39</v>
      </c>
      <c r="E373" s="7">
        <f t="shared" si="19"/>
        <v>0.0039470260384444344</v>
      </c>
      <c r="F373" s="7">
        <f t="shared" si="20"/>
        <v>0.009061550677574637</v>
      </c>
      <c r="G373" s="7">
        <f t="shared" si="21"/>
        <v>-0.015109538961033842</v>
      </c>
    </row>
    <row r="374" spans="1:7" ht="11.25">
      <c r="A374" s="1">
        <v>36698</v>
      </c>
      <c r="B374" s="2">
        <v>7100.09</v>
      </c>
      <c r="C374" s="2">
        <v>383.2</v>
      </c>
      <c r="D374" s="2">
        <v>83.36</v>
      </c>
      <c r="E374" s="7">
        <f t="shared" si="19"/>
        <v>-0.01775391148008687</v>
      </c>
      <c r="F374" s="7">
        <f t="shared" si="20"/>
        <v>-0.0124482935265684</v>
      </c>
      <c r="G374" s="7">
        <f t="shared" si="21"/>
        <v>-0.024060419914458286</v>
      </c>
    </row>
    <row r="375" spans="1:7" ht="11.25">
      <c r="A375" s="1">
        <v>36699</v>
      </c>
      <c r="B375" s="2">
        <v>7053.67</v>
      </c>
      <c r="C375" s="2">
        <v>383</v>
      </c>
      <c r="D375" s="2">
        <v>83.6</v>
      </c>
      <c r="E375" s="7">
        <f t="shared" si="19"/>
        <v>-0.006559411271396698</v>
      </c>
      <c r="F375" s="7">
        <f t="shared" si="20"/>
        <v>-0.0005220569160595545</v>
      </c>
      <c r="G375" s="7">
        <f t="shared" si="21"/>
        <v>0.0028749420855991303</v>
      </c>
    </row>
    <row r="376" spans="1:7" ht="11.25">
      <c r="A376" s="1">
        <v>36700</v>
      </c>
      <c r="B376" s="2">
        <v>6980.41</v>
      </c>
      <c r="C376" s="2">
        <v>374</v>
      </c>
      <c r="D376" s="2">
        <v>83.39</v>
      </c>
      <c r="E376" s="7">
        <f t="shared" si="19"/>
        <v>-0.010440394447657653</v>
      </c>
      <c r="F376" s="7">
        <f t="shared" si="20"/>
        <v>-0.023779191766113428</v>
      </c>
      <c r="G376" s="7">
        <f t="shared" si="21"/>
        <v>-0.0025151219917614043</v>
      </c>
    </row>
    <row r="377" spans="1:7" ht="11.25">
      <c r="A377" s="1">
        <v>36703</v>
      </c>
      <c r="B377" s="2">
        <v>7027.19</v>
      </c>
      <c r="C377" s="2">
        <v>376</v>
      </c>
      <c r="D377" s="2">
        <v>84.51</v>
      </c>
      <c r="E377" s="7">
        <f t="shared" si="19"/>
        <v>0.006679256105844189</v>
      </c>
      <c r="F377" s="7">
        <f t="shared" si="20"/>
        <v>0.005333345975362391</v>
      </c>
      <c r="G377" s="7">
        <f t="shared" si="21"/>
        <v>0.013341472457496728</v>
      </c>
    </row>
    <row r="378" spans="1:7" ht="11.25">
      <c r="A378" s="1">
        <v>36704</v>
      </c>
      <c r="B378" s="2">
        <v>7048.96</v>
      </c>
      <c r="C378" s="2">
        <v>376</v>
      </c>
      <c r="D378" s="2">
        <v>85.1</v>
      </c>
      <c r="E378" s="7">
        <f t="shared" si="19"/>
        <v>0.0030931778018121747</v>
      </c>
      <c r="F378" s="7">
        <f t="shared" si="20"/>
        <v>0</v>
      </c>
      <c r="G378" s="7">
        <f t="shared" si="21"/>
        <v>0.006957165022937417</v>
      </c>
    </row>
    <row r="379" spans="1:7" ht="11.25">
      <c r="A379" s="1">
        <v>36705</v>
      </c>
      <c r="B379" s="2">
        <v>7056.05</v>
      </c>
      <c r="C379" s="2">
        <v>375.9</v>
      </c>
      <c r="D379" s="2">
        <v>87.54</v>
      </c>
      <c r="E379" s="7">
        <f t="shared" si="19"/>
        <v>0.001005316635314557</v>
      </c>
      <c r="F379" s="7">
        <f t="shared" si="20"/>
        <v>-0.00026599281976213973</v>
      </c>
      <c r="G379" s="7">
        <f t="shared" si="21"/>
        <v>0.028268796183421152</v>
      </c>
    </row>
    <row r="380" spans="1:7" ht="11.25">
      <c r="A380" s="1">
        <v>36706</v>
      </c>
      <c r="B380" s="2">
        <v>6874.54</v>
      </c>
      <c r="C380" s="2">
        <v>372.5</v>
      </c>
      <c r="D380" s="2">
        <v>87.48</v>
      </c>
      <c r="E380" s="7">
        <f t="shared" si="19"/>
        <v>-0.026060672623971826</v>
      </c>
      <c r="F380" s="7">
        <f t="shared" si="20"/>
        <v>-0.009086112750518183</v>
      </c>
      <c r="G380" s="7">
        <f t="shared" si="21"/>
        <v>-0.000685635954182473</v>
      </c>
    </row>
    <row r="381" spans="1:7" ht="11.25">
      <c r="A381" s="1">
        <v>36707</v>
      </c>
      <c r="B381" s="2">
        <v>6898.21</v>
      </c>
      <c r="C381" s="2">
        <v>376.3</v>
      </c>
      <c r="D381" s="2">
        <v>86.2</v>
      </c>
      <c r="E381" s="7">
        <f t="shared" si="19"/>
        <v>0.0034372254348813414</v>
      </c>
      <c r="F381" s="7">
        <f t="shared" si="20"/>
        <v>0.010149659779777664</v>
      </c>
      <c r="G381" s="7">
        <f t="shared" si="21"/>
        <v>-0.014740018138919453</v>
      </c>
    </row>
    <row r="382" spans="1:7" ht="11.25">
      <c r="A382" s="1">
        <v>36710</v>
      </c>
      <c r="B382" s="2">
        <v>6958.96</v>
      </c>
      <c r="C382" s="2">
        <v>378</v>
      </c>
      <c r="D382" s="2">
        <v>88.7</v>
      </c>
      <c r="E382" s="7">
        <f t="shared" si="19"/>
        <v>0.008768080235807219</v>
      </c>
      <c r="F382" s="7">
        <f t="shared" si="20"/>
        <v>0.00450749802019601</v>
      </c>
      <c r="G382" s="7">
        <f t="shared" si="21"/>
        <v>0.028589711645886418</v>
      </c>
    </row>
    <row r="383" spans="1:7" ht="11.25">
      <c r="A383" s="1">
        <v>36711</v>
      </c>
      <c r="B383" s="2">
        <v>6944.36</v>
      </c>
      <c r="C383" s="2">
        <v>362.6</v>
      </c>
      <c r="D383" s="2">
        <v>88.27</v>
      </c>
      <c r="E383" s="7">
        <f t="shared" si="19"/>
        <v>-0.002100218561698952</v>
      </c>
      <c r="F383" s="7">
        <f t="shared" si="20"/>
        <v>-0.04159389729883767</v>
      </c>
      <c r="G383" s="7">
        <f t="shared" si="21"/>
        <v>-0.004859590283392556</v>
      </c>
    </row>
    <row r="384" spans="1:7" ht="11.25">
      <c r="A384" s="1">
        <v>36712</v>
      </c>
      <c r="B384" s="2">
        <v>6961.73</v>
      </c>
      <c r="C384" s="2">
        <v>367.85</v>
      </c>
      <c r="D384" s="2">
        <v>89.52</v>
      </c>
      <c r="E384" s="7">
        <f t="shared" si="19"/>
        <v>0.0024981873457985415</v>
      </c>
      <c r="F384" s="7">
        <f t="shared" si="20"/>
        <v>0.014374948057523262</v>
      </c>
      <c r="G384" s="7">
        <f t="shared" si="21"/>
        <v>0.01406176497152778</v>
      </c>
    </row>
    <row r="385" spans="1:7" ht="11.25">
      <c r="A385" s="1">
        <v>36713</v>
      </c>
      <c r="B385" s="2">
        <v>6951.09</v>
      </c>
      <c r="C385" s="2">
        <v>368</v>
      </c>
      <c r="D385" s="2">
        <v>88.31</v>
      </c>
      <c r="E385" s="7">
        <f t="shared" si="19"/>
        <v>-0.0015295248661750804</v>
      </c>
      <c r="F385" s="7">
        <f t="shared" si="20"/>
        <v>0.0004076917906576938</v>
      </c>
      <c r="G385" s="7">
        <f t="shared" si="21"/>
        <v>-0.013608712522958477</v>
      </c>
    </row>
    <row r="386" spans="1:7" ht="11.25">
      <c r="A386" s="1">
        <v>36714</v>
      </c>
      <c r="B386" s="2">
        <v>7052.22</v>
      </c>
      <c r="C386" s="2">
        <v>368</v>
      </c>
      <c r="D386" s="2">
        <v>89.89</v>
      </c>
      <c r="E386" s="7">
        <f t="shared" si="19"/>
        <v>0.014443979060782652</v>
      </c>
      <c r="F386" s="7">
        <f t="shared" si="20"/>
        <v>0</v>
      </c>
      <c r="G386" s="7">
        <f t="shared" si="21"/>
        <v>0.017733349104596563</v>
      </c>
    </row>
    <row r="387" spans="1:7" ht="11.25">
      <c r="A387" s="1">
        <v>36717</v>
      </c>
      <c r="B387" s="2">
        <v>7070.82</v>
      </c>
      <c r="C387" s="2">
        <v>362.8</v>
      </c>
      <c r="D387" s="2">
        <v>91.51</v>
      </c>
      <c r="E387" s="7">
        <f t="shared" si="19"/>
        <v>0.0026339953372360725</v>
      </c>
      <c r="F387" s="7">
        <f t="shared" si="20"/>
        <v>-0.01423121992794929</v>
      </c>
      <c r="G387" s="7">
        <f t="shared" si="21"/>
        <v>0.017861555341979418</v>
      </c>
    </row>
    <row r="388" spans="1:7" ht="11.25">
      <c r="A388" s="1">
        <v>36718</v>
      </c>
      <c r="B388" s="2">
        <v>7003.98</v>
      </c>
      <c r="C388" s="2">
        <v>360.2</v>
      </c>
      <c r="D388" s="2">
        <v>91.35</v>
      </c>
      <c r="E388" s="7">
        <f t="shared" si="19"/>
        <v>-0.00949789730145234</v>
      </c>
      <c r="F388" s="7">
        <f t="shared" si="20"/>
        <v>-0.007192285499126427</v>
      </c>
      <c r="G388" s="7">
        <f t="shared" si="21"/>
        <v>-0.0017499731032710741</v>
      </c>
    </row>
    <row r="389" spans="1:7" ht="11.25">
      <c r="A389" s="1">
        <v>36719</v>
      </c>
      <c r="B389" s="2">
        <v>7065.97</v>
      </c>
      <c r="C389" s="2">
        <v>362</v>
      </c>
      <c r="D389" s="2">
        <v>89.1</v>
      </c>
      <c r="E389" s="7">
        <f t="shared" si="19"/>
        <v>0.00881174433599341</v>
      </c>
      <c r="F389" s="7">
        <f t="shared" si="20"/>
        <v>0.0049847790839159245</v>
      </c>
      <c r="G389" s="7">
        <f t="shared" si="21"/>
        <v>-0.024938948347251966</v>
      </c>
    </row>
    <row r="390" spans="1:7" ht="11.25">
      <c r="A390" s="1">
        <v>36720</v>
      </c>
      <c r="B390" s="2">
        <v>7195.99</v>
      </c>
      <c r="C390" s="2">
        <v>369.49</v>
      </c>
      <c r="D390" s="2">
        <v>90.6</v>
      </c>
      <c r="E390" s="7">
        <f t="shared" si="19"/>
        <v>0.018233623182013048</v>
      </c>
      <c r="F390" s="7">
        <f t="shared" si="20"/>
        <v>0.020479464596800057</v>
      </c>
      <c r="G390" s="7">
        <f t="shared" si="21"/>
        <v>0.01669487857216989</v>
      </c>
    </row>
    <row r="391" spans="1:7" ht="11.25">
      <c r="A391" s="1">
        <v>36721</v>
      </c>
      <c r="B391" s="2">
        <v>7318.38</v>
      </c>
      <c r="C391" s="2">
        <v>392.6</v>
      </c>
      <c r="D391" s="2">
        <v>93.47</v>
      </c>
      <c r="E391" s="7">
        <f t="shared" si="19"/>
        <v>0.016865065578413052</v>
      </c>
      <c r="F391" s="7">
        <f t="shared" si="20"/>
        <v>0.06066760541978944</v>
      </c>
      <c r="G391" s="7">
        <f t="shared" si="21"/>
        <v>0.031186316145558557</v>
      </c>
    </row>
    <row r="392" spans="1:7" ht="11.25">
      <c r="A392" s="1">
        <v>36724</v>
      </c>
      <c r="B392" s="2">
        <v>7430.7</v>
      </c>
      <c r="C392" s="2">
        <v>404</v>
      </c>
      <c r="D392" s="2">
        <v>97.12</v>
      </c>
      <c r="E392" s="7">
        <f t="shared" si="19"/>
        <v>0.015231074938535372</v>
      </c>
      <c r="F392" s="7">
        <f t="shared" si="20"/>
        <v>0.028623596118789507</v>
      </c>
      <c r="G392" s="7">
        <f t="shared" si="21"/>
        <v>0.038306798116695795</v>
      </c>
    </row>
    <row r="393" spans="1:7" ht="11.25">
      <c r="A393" s="1">
        <v>36725</v>
      </c>
      <c r="B393" s="2">
        <v>7406.91</v>
      </c>
      <c r="C393" s="2">
        <v>404</v>
      </c>
      <c r="D393" s="2">
        <v>97.6</v>
      </c>
      <c r="E393" s="7">
        <f t="shared" si="19"/>
        <v>-0.0032067186543009996</v>
      </c>
      <c r="F393" s="7">
        <f t="shared" si="20"/>
        <v>0</v>
      </c>
      <c r="G393" s="7">
        <f t="shared" si="21"/>
        <v>0.004930166107858902</v>
      </c>
    </row>
    <row r="394" spans="1:7" ht="11.25">
      <c r="A394" s="1">
        <v>36726</v>
      </c>
      <c r="B394" s="2">
        <v>7366.57</v>
      </c>
      <c r="C394" s="2">
        <v>403.5</v>
      </c>
      <c r="D394" s="2">
        <v>95.98</v>
      </c>
      <c r="E394" s="7">
        <f t="shared" si="19"/>
        <v>-0.005461150691491667</v>
      </c>
      <c r="F394" s="7">
        <f t="shared" si="20"/>
        <v>-0.0012383902511468037</v>
      </c>
      <c r="G394" s="7">
        <f t="shared" si="21"/>
        <v>-0.01673765698894769</v>
      </c>
    </row>
    <row r="395" spans="1:7" ht="11.25">
      <c r="A395" s="1">
        <v>36727</v>
      </c>
      <c r="B395" s="2">
        <v>7480.14</v>
      </c>
      <c r="C395" s="2">
        <v>410.1</v>
      </c>
      <c r="D395" s="2">
        <v>97.56</v>
      </c>
      <c r="E395" s="7">
        <f t="shared" si="19"/>
        <v>0.015299310791219156</v>
      </c>
      <c r="F395" s="7">
        <f t="shared" si="20"/>
        <v>0.0162245446880096</v>
      </c>
      <c r="G395" s="7">
        <f t="shared" si="21"/>
        <v>0.016327736917619795</v>
      </c>
    </row>
    <row r="396" spans="1:7" ht="11.25">
      <c r="A396" s="1">
        <v>36728</v>
      </c>
      <c r="B396" s="2">
        <v>7373.26</v>
      </c>
      <c r="C396" s="2">
        <v>405</v>
      </c>
      <c r="D396" s="2">
        <v>97.85</v>
      </c>
      <c r="E396" s="7">
        <f t="shared" si="19"/>
        <v>-0.014391566202659689</v>
      </c>
      <c r="F396" s="7">
        <f t="shared" si="20"/>
        <v>-0.012513965291474527</v>
      </c>
      <c r="G396" s="7">
        <f t="shared" si="21"/>
        <v>0.002968120494365678</v>
      </c>
    </row>
    <row r="397" spans="1:7" ht="11.25">
      <c r="A397" s="1">
        <v>36731</v>
      </c>
      <c r="B397" s="2">
        <v>7328.31</v>
      </c>
      <c r="C397" s="2">
        <v>410.5</v>
      </c>
      <c r="D397" s="2">
        <v>98.8</v>
      </c>
      <c r="E397" s="7">
        <f t="shared" si="19"/>
        <v>-0.006115012215602178</v>
      </c>
      <c r="F397" s="7">
        <f t="shared" si="20"/>
        <v>0.01348886178594455</v>
      </c>
      <c r="G397" s="7">
        <f t="shared" si="21"/>
        <v>0.009661910911737515</v>
      </c>
    </row>
    <row r="398" spans="1:7" ht="11.25">
      <c r="A398" s="1">
        <v>36732</v>
      </c>
      <c r="B398" s="2">
        <v>7329.04</v>
      </c>
      <c r="C398" s="2">
        <v>415.56</v>
      </c>
      <c r="D398" s="2">
        <v>99.76</v>
      </c>
      <c r="E398" s="7">
        <f t="shared" si="19"/>
        <v>9.960872880832028E-05</v>
      </c>
      <c r="F398" s="7">
        <f t="shared" si="20"/>
        <v>0.01225107930984759</v>
      </c>
      <c r="G398" s="7">
        <f t="shared" si="21"/>
        <v>0.009669696617958579</v>
      </c>
    </row>
    <row r="399" spans="1:7" ht="11.25">
      <c r="A399" s="1">
        <v>36733</v>
      </c>
      <c r="B399" s="2">
        <v>7302.12</v>
      </c>
      <c r="C399" s="2">
        <v>410.5</v>
      </c>
      <c r="D399" s="2">
        <v>97.75</v>
      </c>
      <c r="E399" s="7">
        <f t="shared" si="19"/>
        <v>-0.0036798217471698536</v>
      </c>
      <c r="F399" s="7">
        <f t="shared" si="20"/>
        <v>-0.01225107930984759</v>
      </c>
      <c r="G399" s="7">
        <f t="shared" si="21"/>
        <v>-0.02035410250630587</v>
      </c>
    </row>
    <row r="400" spans="1:7" ht="11.25">
      <c r="A400" s="1">
        <v>36734</v>
      </c>
      <c r="B400" s="2">
        <v>7183.44</v>
      </c>
      <c r="C400" s="2">
        <v>408</v>
      </c>
      <c r="D400" s="2">
        <v>97.17</v>
      </c>
      <c r="E400" s="7">
        <f t="shared" si="19"/>
        <v>-0.0163863399928168</v>
      </c>
      <c r="F400" s="7">
        <f t="shared" si="20"/>
        <v>-0.0061087544883218214</v>
      </c>
      <c r="G400" s="7">
        <f t="shared" si="21"/>
        <v>-0.005951177014127396</v>
      </c>
    </row>
    <row r="401" spans="1:7" ht="11.25">
      <c r="A401" s="1">
        <v>36735</v>
      </c>
      <c r="B401" s="2">
        <v>7128.3</v>
      </c>
      <c r="C401" s="2">
        <v>405</v>
      </c>
      <c r="D401" s="2">
        <v>96</v>
      </c>
      <c r="E401" s="7">
        <f t="shared" si="19"/>
        <v>-0.0077056001343933644</v>
      </c>
      <c r="F401" s="7">
        <f t="shared" si="20"/>
        <v>-0.007380107297622729</v>
      </c>
      <c r="G401" s="7">
        <f t="shared" si="21"/>
        <v>-0.012113830383511548</v>
      </c>
    </row>
    <row r="402" spans="1:7" ht="11.25">
      <c r="A402" s="1">
        <v>36738</v>
      </c>
      <c r="B402" s="2">
        <v>7190.37</v>
      </c>
      <c r="C402" s="2">
        <v>400.01</v>
      </c>
      <c r="D402" s="2">
        <v>96.25</v>
      </c>
      <c r="E402" s="7">
        <f t="shared" si="19"/>
        <v>0.008669853945589168</v>
      </c>
      <c r="F402" s="7">
        <f t="shared" si="20"/>
        <v>-0.012397520311052013</v>
      </c>
      <c r="G402" s="7">
        <f t="shared" si="21"/>
        <v>0.0026007817000577305</v>
      </c>
    </row>
    <row r="403" spans="1:7" ht="11.25">
      <c r="A403" s="1">
        <v>36739</v>
      </c>
      <c r="B403" s="2">
        <v>7145.53</v>
      </c>
      <c r="C403" s="2">
        <v>392.94</v>
      </c>
      <c r="D403" s="2">
        <v>94.11</v>
      </c>
      <c r="E403" s="7">
        <f t="shared" si="19"/>
        <v>-0.006255644393055704</v>
      </c>
      <c r="F403" s="7">
        <f t="shared" si="20"/>
        <v>-0.01783261833746952</v>
      </c>
      <c r="G403" s="7">
        <f t="shared" si="21"/>
        <v>-0.022484662297197033</v>
      </c>
    </row>
    <row r="404" spans="1:7" ht="11.25">
      <c r="A404" s="1">
        <v>36740</v>
      </c>
      <c r="B404" s="2">
        <v>7112.45</v>
      </c>
      <c r="C404" s="2">
        <v>390.7</v>
      </c>
      <c r="D404" s="2">
        <v>98</v>
      </c>
      <c r="E404" s="7">
        <f t="shared" si="19"/>
        <v>-0.004640216826711452</v>
      </c>
      <c r="F404" s="7">
        <f t="shared" si="20"/>
        <v>-0.0057169263969925055</v>
      </c>
      <c r="G404" s="7">
        <f t="shared" si="21"/>
        <v>0.040503167799875506</v>
      </c>
    </row>
    <row r="405" spans="1:7" ht="11.25">
      <c r="A405" s="1">
        <v>36741</v>
      </c>
      <c r="B405" s="2">
        <v>7037.91</v>
      </c>
      <c r="C405" s="2">
        <v>392.48</v>
      </c>
      <c r="D405" s="2">
        <v>95.5</v>
      </c>
      <c r="E405" s="7">
        <f t="shared" si="19"/>
        <v>-0.010535518456917359</v>
      </c>
      <c r="F405" s="7">
        <f t="shared" si="20"/>
        <v>0.004545578449154597</v>
      </c>
      <c r="G405" s="7">
        <f t="shared" si="21"/>
        <v>-0.025841231183887814</v>
      </c>
    </row>
    <row r="406" spans="1:7" ht="11.25">
      <c r="A406" s="1">
        <v>36742</v>
      </c>
      <c r="B406" s="2">
        <v>7016.59</v>
      </c>
      <c r="C406" s="2">
        <v>382.7</v>
      </c>
      <c r="D406" s="2">
        <v>94.59</v>
      </c>
      <c r="E406" s="7">
        <f t="shared" si="19"/>
        <v>-0.0030339060590520717</v>
      </c>
      <c r="F406" s="7">
        <f t="shared" si="20"/>
        <v>-0.025234188078522735</v>
      </c>
      <c r="G406" s="7">
        <f t="shared" si="21"/>
        <v>-0.009574485261605759</v>
      </c>
    </row>
    <row r="407" spans="1:7" ht="11.25">
      <c r="A407" s="1">
        <v>36745</v>
      </c>
      <c r="B407" s="2">
        <v>7113.22</v>
      </c>
      <c r="C407" s="2">
        <v>384</v>
      </c>
      <c r="D407" s="2">
        <v>97.6</v>
      </c>
      <c r="E407" s="7">
        <f t="shared" si="19"/>
        <v>0.013677679522693609</v>
      </c>
      <c r="F407" s="7">
        <f t="shared" si="20"/>
        <v>0.0033911601560703275</v>
      </c>
      <c r="G407" s="7">
        <f t="shared" si="21"/>
        <v>0.03132573119396831</v>
      </c>
    </row>
    <row r="408" spans="1:7" ht="11.25">
      <c r="A408" s="1">
        <v>36746</v>
      </c>
      <c r="B408" s="2">
        <v>7123.81</v>
      </c>
      <c r="C408" s="2">
        <v>384.1</v>
      </c>
      <c r="D408" s="2">
        <v>98.1</v>
      </c>
      <c r="E408" s="7">
        <f t="shared" si="19"/>
        <v>0.0014876701043853302</v>
      </c>
      <c r="F408" s="7">
        <f t="shared" si="20"/>
        <v>0.0002603827641323164</v>
      </c>
      <c r="G408" s="7">
        <f t="shared" si="21"/>
        <v>0.0051098731522705165</v>
      </c>
    </row>
    <row r="409" spans="1:7" ht="11.25">
      <c r="A409" s="1">
        <v>36747</v>
      </c>
      <c r="B409" s="2">
        <v>7226.71</v>
      </c>
      <c r="C409" s="2">
        <v>383</v>
      </c>
      <c r="D409" s="2">
        <v>97.28</v>
      </c>
      <c r="E409" s="7">
        <f t="shared" si="19"/>
        <v>0.014341189533450205</v>
      </c>
      <c r="F409" s="7">
        <f t="shared" si="20"/>
        <v>-0.0028679461712135534</v>
      </c>
      <c r="G409" s="7">
        <f t="shared" si="21"/>
        <v>-0.008393948353460523</v>
      </c>
    </row>
    <row r="410" spans="1:7" ht="11.25">
      <c r="A410" s="1">
        <v>36748</v>
      </c>
      <c r="B410" s="2">
        <v>7280.97</v>
      </c>
      <c r="C410" s="2">
        <v>384.23</v>
      </c>
      <c r="D410" s="2">
        <v>98.1</v>
      </c>
      <c r="E410" s="7">
        <f t="shared" si="19"/>
        <v>0.007480210895620232</v>
      </c>
      <c r="F410" s="7">
        <f t="shared" si="20"/>
        <v>0.003206342436465448</v>
      </c>
      <c r="G410" s="7">
        <f t="shared" si="21"/>
        <v>0.008393948353460523</v>
      </c>
    </row>
    <row r="411" spans="1:7" ht="11.25">
      <c r="A411" s="1">
        <v>36749</v>
      </c>
      <c r="B411" s="2">
        <v>7322.98</v>
      </c>
      <c r="C411" s="2">
        <v>391.74</v>
      </c>
      <c r="D411" s="2">
        <v>97.45</v>
      </c>
      <c r="E411" s="7">
        <f aca="true" t="shared" si="22" ref="E411:E474">LN(B411)-LN(B410)</f>
        <v>0.005753253863135299</v>
      </c>
      <c r="F411" s="7">
        <f aca="true" t="shared" si="23" ref="F411:F474">LN(C411)-LN(C410)</f>
        <v>0.019357022809486146</v>
      </c>
      <c r="G411" s="7">
        <f aca="true" t="shared" si="24" ref="G411:G474">LN(D411)-LN(D410)</f>
        <v>-0.006647940617747317</v>
      </c>
    </row>
    <row r="412" spans="1:7" ht="11.25">
      <c r="A412" s="1">
        <v>36752</v>
      </c>
      <c r="B412" s="2">
        <v>7331.67</v>
      </c>
      <c r="C412" s="2">
        <v>389</v>
      </c>
      <c r="D412" s="2">
        <v>97.06</v>
      </c>
      <c r="E412" s="7">
        <f t="shared" si="22"/>
        <v>0.0011859718271765018</v>
      </c>
      <c r="F412" s="7">
        <f t="shared" si="23"/>
        <v>-0.007019010808151371</v>
      </c>
      <c r="G412" s="7">
        <f t="shared" si="24"/>
        <v>-0.004010081976500324</v>
      </c>
    </row>
    <row r="413" spans="1:7" ht="11.25">
      <c r="A413" s="1">
        <v>36753</v>
      </c>
      <c r="B413" s="2">
        <v>7307.43</v>
      </c>
      <c r="C413" s="2">
        <v>385.95</v>
      </c>
      <c r="D413" s="2">
        <v>98.8</v>
      </c>
      <c r="E413" s="7">
        <f t="shared" si="22"/>
        <v>-0.0033116820233232147</v>
      </c>
      <c r="F413" s="7">
        <f t="shared" si="23"/>
        <v>-0.007871516222582642</v>
      </c>
      <c r="G413" s="7">
        <f t="shared" si="24"/>
        <v>0.01776826077675242</v>
      </c>
    </row>
    <row r="414" spans="1:7" ht="11.25">
      <c r="A414" s="1">
        <v>36754</v>
      </c>
      <c r="B414" s="2">
        <v>7315.27</v>
      </c>
      <c r="C414" s="2">
        <v>386.41</v>
      </c>
      <c r="D414" s="2">
        <v>102.6</v>
      </c>
      <c r="E414" s="7">
        <f t="shared" si="22"/>
        <v>0.0010723054909469454</v>
      </c>
      <c r="F414" s="7">
        <f t="shared" si="23"/>
        <v>0.0011911545248048938</v>
      </c>
      <c r="G414" s="7">
        <f t="shared" si="24"/>
        <v>0.037740327982846544</v>
      </c>
    </row>
    <row r="415" spans="1:7" ht="11.25">
      <c r="A415" s="1">
        <v>36755</v>
      </c>
      <c r="B415" s="2">
        <v>7278.43</v>
      </c>
      <c r="C415" s="2">
        <v>384.5</v>
      </c>
      <c r="D415" s="2">
        <v>99.85</v>
      </c>
      <c r="E415" s="7">
        <f t="shared" si="22"/>
        <v>-0.0050487646387615825</v>
      </c>
      <c r="F415" s="7">
        <f t="shared" si="23"/>
        <v>-0.004955192974969158</v>
      </c>
      <c r="G415" s="7">
        <f t="shared" si="24"/>
        <v>-0.02716887287484493</v>
      </c>
    </row>
    <row r="416" spans="1:7" ht="11.25">
      <c r="A416" s="1">
        <v>36756</v>
      </c>
      <c r="B416" s="2">
        <v>7232.42</v>
      </c>
      <c r="C416" s="2">
        <v>379.69</v>
      </c>
      <c r="D416" s="2">
        <v>97.49</v>
      </c>
      <c r="E416" s="7">
        <f t="shared" si="22"/>
        <v>-0.006341482985302349</v>
      </c>
      <c r="F416" s="7">
        <f t="shared" si="23"/>
        <v>-0.012588658636268235</v>
      </c>
      <c r="G416" s="7">
        <f t="shared" si="24"/>
        <v>-0.023919251220643645</v>
      </c>
    </row>
    <row r="417" spans="1:7" ht="11.25">
      <c r="A417" s="1">
        <v>36759</v>
      </c>
      <c r="B417" s="2">
        <v>7199.34</v>
      </c>
      <c r="C417" s="2">
        <v>377.8</v>
      </c>
      <c r="D417" s="2">
        <v>96.6</v>
      </c>
      <c r="E417" s="7">
        <f t="shared" si="22"/>
        <v>-0.004584341471115749</v>
      </c>
      <c r="F417" s="7">
        <f t="shared" si="23"/>
        <v>-0.0049901752420211665</v>
      </c>
      <c r="G417" s="7">
        <f t="shared" si="24"/>
        <v>-0.00917106742270768</v>
      </c>
    </row>
    <row r="418" spans="1:7" ht="11.25">
      <c r="A418" s="1">
        <v>36760</v>
      </c>
      <c r="B418" s="2">
        <v>7249.2</v>
      </c>
      <c r="C418" s="2">
        <v>388.47</v>
      </c>
      <c r="D418" s="2">
        <v>98.2</v>
      </c>
      <c r="E418" s="7">
        <f t="shared" si="22"/>
        <v>0.006901762796861277</v>
      </c>
      <c r="F418" s="7">
        <f t="shared" si="23"/>
        <v>0.02785099168144889</v>
      </c>
      <c r="G418" s="7">
        <f t="shared" si="24"/>
        <v>0.01642747414194723</v>
      </c>
    </row>
    <row r="419" spans="1:7" ht="11.25">
      <c r="A419" s="1">
        <v>36761</v>
      </c>
      <c r="B419" s="2">
        <v>7232.78</v>
      </c>
      <c r="C419" s="2">
        <v>388.2</v>
      </c>
      <c r="D419" s="2">
        <v>101.5</v>
      </c>
      <c r="E419" s="7">
        <f t="shared" si="22"/>
        <v>-0.0022676466942055384</v>
      </c>
      <c r="F419" s="7">
        <f t="shared" si="23"/>
        <v>-0.00069527601394892</v>
      </c>
      <c r="G419" s="7">
        <f t="shared" si="24"/>
        <v>0.0330525831214219</v>
      </c>
    </row>
    <row r="420" spans="1:7" ht="11.25">
      <c r="A420" s="1">
        <v>36762</v>
      </c>
      <c r="B420" s="2">
        <v>7230.26</v>
      </c>
      <c r="C420" s="2">
        <v>380.95</v>
      </c>
      <c r="D420" s="2">
        <v>99.9</v>
      </c>
      <c r="E420" s="7">
        <f t="shared" si="22"/>
        <v>-0.00034847445979480085</v>
      </c>
      <c r="F420" s="7">
        <f t="shared" si="23"/>
        <v>-0.018852537815891246</v>
      </c>
      <c r="G420" s="7">
        <f t="shared" si="24"/>
        <v>-0.01588911282733374</v>
      </c>
    </row>
    <row r="421" spans="1:7" ht="11.25">
      <c r="A421" s="1">
        <v>36763</v>
      </c>
      <c r="B421" s="2">
        <v>7307.17</v>
      </c>
      <c r="C421" s="2">
        <v>384.79</v>
      </c>
      <c r="D421" s="2">
        <v>99.55</v>
      </c>
      <c r="E421" s="7">
        <f t="shared" si="22"/>
        <v>0.010581061103868805</v>
      </c>
      <c r="F421" s="7">
        <f t="shared" si="23"/>
        <v>0.010029598008864049</v>
      </c>
      <c r="G421" s="7">
        <f t="shared" si="24"/>
        <v>-0.0035096551443025703</v>
      </c>
    </row>
    <row r="422" spans="1:7" ht="11.25">
      <c r="A422" s="1">
        <v>36766</v>
      </c>
      <c r="B422" s="2">
        <v>7339.22</v>
      </c>
      <c r="C422" s="2">
        <v>389</v>
      </c>
      <c r="D422" s="2">
        <v>98.73</v>
      </c>
      <c r="E422" s="7">
        <f t="shared" si="22"/>
        <v>0.004376512049283576</v>
      </c>
      <c r="F422" s="7">
        <f t="shared" si="23"/>
        <v>0.010881612690563536</v>
      </c>
      <c r="G422" s="7">
        <f t="shared" si="24"/>
        <v>-0.008271178886847252</v>
      </c>
    </row>
    <row r="423" spans="1:7" ht="11.25">
      <c r="A423" s="1">
        <v>36767</v>
      </c>
      <c r="B423" s="2">
        <v>7294.4</v>
      </c>
      <c r="C423" s="2">
        <v>387.9</v>
      </c>
      <c r="D423" s="2">
        <v>98.99</v>
      </c>
      <c r="E423" s="7">
        <f t="shared" si="22"/>
        <v>-0.006125639472671196</v>
      </c>
      <c r="F423" s="7">
        <f t="shared" si="23"/>
        <v>-0.0028317691725243677</v>
      </c>
      <c r="G423" s="7">
        <f t="shared" si="24"/>
        <v>0.0026299833083580637</v>
      </c>
    </row>
    <row r="424" spans="1:7" ht="11.25">
      <c r="A424" s="1">
        <v>36768</v>
      </c>
      <c r="B424" s="2">
        <v>7185.56</v>
      </c>
      <c r="C424" s="2">
        <v>382.9</v>
      </c>
      <c r="D424" s="2">
        <v>97.29</v>
      </c>
      <c r="E424" s="7">
        <f t="shared" si="22"/>
        <v>-0.015033473830131427</v>
      </c>
      <c r="F424" s="7">
        <f t="shared" si="23"/>
        <v>-0.012973715962672827</v>
      </c>
      <c r="G424" s="7">
        <f t="shared" si="24"/>
        <v>-0.017322625944379944</v>
      </c>
    </row>
    <row r="425" spans="1:7" ht="11.25">
      <c r="A425" s="1">
        <v>36769</v>
      </c>
      <c r="B425" s="2">
        <v>7216.45</v>
      </c>
      <c r="C425" s="2">
        <v>379.5</v>
      </c>
      <c r="D425" s="2">
        <v>98</v>
      </c>
      <c r="E425" s="7">
        <f t="shared" si="22"/>
        <v>0.004289685588091174</v>
      </c>
      <c r="F425" s="7">
        <f t="shared" si="23"/>
        <v>-0.008919261647563737</v>
      </c>
      <c r="G425" s="7">
        <f t="shared" si="24"/>
        <v>0.007271269683235992</v>
      </c>
    </row>
    <row r="426" spans="1:7" ht="11.25">
      <c r="A426" s="1">
        <v>36770</v>
      </c>
      <c r="B426" s="2">
        <v>7344.67</v>
      </c>
      <c r="C426" s="2">
        <v>384.6</v>
      </c>
      <c r="D426" s="2">
        <v>98.4</v>
      </c>
      <c r="E426" s="7">
        <f t="shared" si="22"/>
        <v>0.01761173785872039</v>
      </c>
      <c r="F426" s="7">
        <f t="shared" si="23"/>
        <v>0.013349236318994429</v>
      </c>
      <c r="G426" s="7">
        <f t="shared" si="24"/>
        <v>0.004073325387635052</v>
      </c>
    </row>
    <row r="427" spans="1:7" ht="11.25">
      <c r="A427" s="1">
        <v>36773</v>
      </c>
      <c r="B427" s="2">
        <v>7445.56</v>
      </c>
      <c r="C427" s="2">
        <v>384.7</v>
      </c>
      <c r="D427" s="2">
        <v>97.8</v>
      </c>
      <c r="E427" s="7">
        <f t="shared" si="22"/>
        <v>0.013643001480794226</v>
      </c>
      <c r="F427" s="7">
        <f t="shared" si="23"/>
        <v>0.00025997660357024444</v>
      </c>
      <c r="G427" s="7">
        <f t="shared" si="24"/>
        <v>-0.006116227017435527</v>
      </c>
    </row>
    <row r="428" spans="1:7" ht="11.25">
      <c r="A428" s="1">
        <v>36774</v>
      </c>
      <c r="B428" s="2">
        <v>7395.07</v>
      </c>
      <c r="C428" s="2">
        <v>379.7</v>
      </c>
      <c r="D428" s="2">
        <v>98.25</v>
      </c>
      <c r="E428" s="7">
        <f t="shared" si="22"/>
        <v>-0.006804319601243947</v>
      </c>
      <c r="F428" s="7">
        <f t="shared" si="23"/>
        <v>-0.013082342520492674</v>
      </c>
      <c r="G428" s="7">
        <f t="shared" si="24"/>
        <v>0.004590673708598558</v>
      </c>
    </row>
    <row r="429" spans="1:7" ht="11.25">
      <c r="A429" s="1">
        <v>36775</v>
      </c>
      <c r="B429" s="2">
        <v>7333.02</v>
      </c>
      <c r="C429" s="2">
        <v>388.23</v>
      </c>
      <c r="D429" s="2">
        <v>96.25</v>
      </c>
      <c r="E429" s="7">
        <f t="shared" si="22"/>
        <v>-0.008426125468627532</v>
      </c>
      <c r="F429" s="7">
        <f t="shared" si="23"/>
        <v>0.022216480263931082</v>
      </c>
      <c r="G429" s="7">
        <f t="shared" si="24"/>
        <v>-0.020566277581476555</v>
      </c>
    </row>
    <row r="430" spans="1:7" ht="11.25">
      <c r="A430" s="1">
        <v>36776</v>
      </c>
      <c r="B430" s="2">
        <v>7373.34</v>
      </c>
      <c r="C430" s="2">
        <v>394.01</v>
      </c>
      <c r="D430" s="2">
        <v>96.7</v>
      </c>
      <c r="E430" s="7">
        <f t="shared" si="22"/>
        <v>0.005483355640105714</v>
      </c>
      <c r="F430" s="7">
        <f t="shared" si="23"/>
        <v>0.014778342184820659</v>
      </c>
      <c r="G430" s="7">
        <f t="shared" si="24"/>
        <v>0.004664429291354466</v>
      </c>
    </row>
    <row r="431" spans="1:7" ht="11.25">
      <c r="A431" s="1">
        <v>36777</v>
      </c>
      <c r="B431" s="2">
        <v>7267.77</v>
      </c>
      <c r="C431" s="2">
        <v>392.35</v>
      </c>
      <c r="D431" s="2">
        <v>96.73</v>
      </c>
      <c r="E431" s="7">
        <f t="shared" si="22"/>
        <v>-0.014421287681175343</v>
      </c>
      <c r="F431" s="7">
        <f t="shared" si="23"/>
        <v>-0.004221991113026569</v>
      </c>
      <c r="G431" s="7">
        <f t="shared" si="24"/>
        <v>0.0003101897352077998</v>
      </c>
    </row>
    <row r="432" spans="1:7" ht="11.25">
      <c r="A432" s="1">
        <v>36780</v>
      </c>
      <c r="B432" s="2">
        <v>7214.45</v>
      </c>
      <c r="C432" s="2">
        <v>383</v>
      </c>
      <c r="D432" s="2">
        <v>98.24</v>
      </c>
      <c r="E432" s="7">
        <f t="shared" si="22"/>
        <v>-0.007363545219629231</v>
      </c>
      <c r="F432" s="7">
        <f t="shared" si="23"/>
        <v>-0.024119309392836463</v>
      </c>
      <c r="G432" s="7">
        <f t="shared" si="24"/>
        <v>0.01548987220437592</v>
      </c>
    </row>
    <row r="433" spans="1:7" ht="11.25">
      <c r="A433" s="1">
        <v>36781</v>
      </c>
      <c r="B433" s="2">
        <v>7135.8</v>
      </c>
      <c r="C433" s="2">
        <v>383</v>
      </c>
      <c r="D433" s="2">
        <v>94.5</v>
      </c>
      <c r="E433" s="7">
        <f t="shared" si="22"/>
        <v>-0.010961591264825543</v>
      </c>
      <c r="F433" s="7">
        <f t="shared" si="23"/>
        <v>0</v>
      </c>
      <c r="G433" s="7">
        <f t="shared" si="24"/>
        <v>-0.03881362989913484</v>
      </c>
    </row>
    <row r="434" spans="1:7" ht="11.25">
      <c r="A434" s="1">
        <v>36782</v>
      </c>
      <c r="B434" s="2">
        <v>7006.26</v>
      </c>
      <c r="C434" s="2">
        <v>374.3</v>
      </c>
      <c r="D434" s="2">
        <v>94.8</v>
      </c>
      <c r="E434" s="7">
        <f t="shared" si="22"/>
        <v>-0.01832033284474832</v>
      </c>
      <c r="F434" s="7">
        <f t="shared" si="23"/>
        <v>-0.02297737427026192</v>
      </c>
      <c r="G434" s="7">
        <f t="shared" si="24"/>
        <v>0.0031695747612792147</v>
      </c>
    </row>
    <row r="435" spans="1:7" ht="11.25">
      <c r="A435" s="1">
        <v>36783</v>
      </c>
      <c r="B435" s="2">
        <v>7048.5</v>
      </c>
      <c r="C435" s="2">
        <v>375</v>
      </c>
      <c r="D435" s="2">
        <v>95.9</v>
      </c>
      <c r="E435" s="7">
        <f t="shared" si="22"/>
        <v>0.006010793094473499</v>
      </c>
      <c r="F435" s="7">
        <f t="shared" si="23"/>
        <v>0.0018684110600268866</v>
      </c>
      <c r="G435" s="7">
        <f t="shared" si="24"/>
        <v>0.01153657262841623</v>
      </c>
    </row>
    <row r="436" spans="1:7" ht="11.25">
      <c r="A436" s="1">
        <v>36784</v>
      </c>
      <c r="B436" s="2">
        <v>6999.54</v>
      </c>
      <c r="C436" s="2">
        <v>370</v>
      </c>
      <c r="D436" s="2">
        <v>96.39</v>
      </c>
      <c r="E436" s="7">
        <f t="shared" si="22"/>
        <v>-0.006970395618523639</v>
      </c>
      <c r="F436" s="7">
        <f t="shared" si="23"/>
        <v>-0.013423020332140823</v>
      </c>
      <c r="G436" s="7">
        <f t="shared" si="24"/>
        <v>0.005096479906484319</v>
      </c>
    </row>
    <row r="437" spans="1:7" ht="11.25">
      <c r="A437" s="1">
        <v>36787</v>
      </c>
      <c r="B437" s="2">
        <v>6891.69</v>
      </c>
      <c r="C437" s="2">
        <v>364.55</v>
      </c>
      <c r="D437" s="2">
        <v>96.38</v>
      </c>
      <c r="E437" s="7">
        <f t="shared" si="22"/>
        <v>-0.015528094642846213</v>
      </c>
      <c r="F437" s="7">
        <f t="shared" si="23"/>
        <v>-0.014839289385830234</v>
      </c>
      <c r="G437" s="7">
        <f t="shared" si="24"/>
        <v>-0.00010375058369049839</v>
      </c>
    </row>
    <row r="438" spans="1:7" ht="11.25">
      <c r="A438" s="1">
        <v>36788</v>
      </c>
      <c r="B438" s="2">
        <v>6937.74</v>
      </c>
      <c r="C438" s="2">
        <v>368.9</v>
      </c>
      <c r="D438" s="2">
        <v>96.45</v>
      </c>
      <c r="E438" s="7">
        <f t="shared" si="22"/>
        <v>0.006659735101294473</v>
      </c>
      <c r="F438" s="7">
        <f t="shared" si="23"/>
        <v>0.01186188835019042</v>
      </c>
      <c r="G438" s="7">
        <f t="shared" si="24"/>
        <v>0.0007260281395513601</v>
      </c>
    </row>
    <row r="439" spans="1:7" ht="11.25">
      <c r="A439" s="1">
        <v>36789</v>
      </c>
      <c r="B439" s="2">
        <v>6765.23</v>
      </c>
      <c r="C439" s="2">
        <v>361</v>
      </c>
      <c r="D439" s="2">
        <v>95.1</v>
      </c>
      <c r="E439" s="7">
        <f t="shared" si="22"/>
        <v>-0.025179813502150594</v>
      </c>
      <c r="F439" s="7">
        <f t="shared" si="23"/>
        <v>-0.021647646269749465</v>
      </c>
      <c r="G439" s="7">
        <f t="shared" si="24"/>
        <v>-0.014095769800393398</v>
      </c>
    </row>
    <row r="440" spans="1:7" ht="11.25">
      <c r="A440" s="1">
        <v>36790</v>
      </c>
      <c r="B440" s="2">
        <v>6682.92</v>
      </c>
      <c r="C440" s="2">
        <v>354.45</v>
      </c>
      <c r="D440" s="2">
        <v>96</v>
      </c>
      <c r="E440" s="7">
        <f t="shared" si="22"/>
        <v>-0.01224124178118835</v>
      </c>
      <c r="F440" s="7">
        <f t="shared" si="23"/>
        <v>-0.01831066603185416</v>
      </c>
      <c r="G440" s="7">
        <f t="shared" si="24"/>
        <v>0.009419221916491693</v>
      </c>
    </row>
    <row r="441" spans="1:7" ht="11.25">
      <c r="A441" s="1">
        <v>36791</v>
      </c>
      <c r="B441" s="2">
        <v>6740.25</v>
      </c>
      <c r="C441" s="2">
        <v>365.5</v>
      </c>
      <c r="D441" s="2">
        <v>94.14</v>
      </c>
      <c r="E441" s="7">
        <f t="shared" si="22"/>
        <v>0.008541998439026699</v>
      </c>
      <c r="F441" s="7">
        <f t="shared" si="23"/>
        <v>0.030698986888807234</v>
      </c>
      <c r="G441" s="7">
        <f t="shared" si="24"/>
        <v>-0.01956515549484017</v>
      </c>
    </row>
    <row r="442" spans="1:7" ht="11.25">
      <c r="A442" s="1">
        <v>36794</v>
      </c>
      <c r="B442" s="2">
        <v>6788.69</v>
      </c>
      <c r="C442" s="2">
        <v>361.1</v>
      </c>
      <c r="D442" s="2">
        <v>92.5</v>
      </c>
      <c r="E442" s="7">
        <f t="shared" si="22"/>
        <v>0.00716097595205234</v>
      </c>
      <c r="F442" s="7">
        <f t="shared" si="23"/>
        <v>-0.012111350906421237</v>
      </c>
      <c r="G442" s="7">
        <f t="shared" si="24"/>
        <v>-0.017574391454616034</v>
      </c>
    </row>
    <row r="443" spans="1:7" ht="11.25">
      <c r="A443" s="1">
        <v>36795</v>
      </c>
      <c r="B443" s="2">
        <v>6765.04</v>
      </c>
      <c r="C443" s="2">
        <v>364.55</v>
      </c>
      <c r="D443" s="2">
        <v>94.6</v>
      </c>
      <c r="E443" s="7">
        <f t="shared" si="22"/>
        <v>-0.003489817784837257</v>
      </c>
      <c r="F443" s="7">
        <f t="shared" si="23"/>
        <v>0.00950878796902721</v>
      </c>
      <c r="G443" s="7">
        <f t="shared" si="24"/>
        <v>0.022448831539452208</v>
      </c>
    </row>
    <row r="444" spans="1:7" ht="11.25">
      <c r="A444" s="1">
        <v>36796</v>
      </c>
      <c r="B444" s="2">
        <v>6814.06</v>
      </c>
      <c r="C444" s="2">
        <v>372.5</v>
      </c>
      <c r="D444" s="2">
        <v>96.25</v>
      </c>
      <c r="E444" s="7">
        <f t="shared" si="22"/>
        <v>0.007219950208982695</v>
      </c>
      <c r="F444" s="7">
        <f t="shared" si="23"/>
        <v>0.02157332156717473</v>
      </c>
      <c r="G444" s="7">
        <f t="shared" si="24"/>
        <v>0.017291497110061727</v>
      </c>
    </row>
    <row r="445" spans="1:7" ht="11.25">
      <c r="A445" s="1">
        <v>36797</v>
      </c>
      <c r="B445" s="2">
        <v>6832.76</v>
      </c>
      <c r="C445" s="2">
        <v>374.1</v>
      </c>
      <c r="D445" s="2">
        <v>96.65</v>
      </c>
      <c r="E445" s="7">
        <f t="shared" si="22"/>
        <v>0.002740566916568099</v>
      </c>
      <c r="F445" s="7">
        <f t="shared" si="23"/>
        <v>0.00428610353448633</v>
      </c>
      <c r="G445" s="7">
        <f t="shared" si="24"/>
        <v>0.004147232486445773</v>
      </c>
    </row>
    <row r="446" spans="1:7" ht="11.25">
      <c r="A446" s="1">
        <v>36798</v>
      </c>
      <c r="B446" s="2">
        <v>6798.12</v>
      </c>
      <c r="C446" s="2">
        <v>373.34</v>
      </c>
      <c r="D446" s="2">
        <v>93.7</v>
      </c>
      <c r="E446" s="7">
        <f t="shared" si="22"/>
        <v>-0.0050825881484346525</v>
      </c>
      <c r="F446" s="7">
        <f t="shared" si="23"/>
        <v>-0.0020336087496497512</v>
      </c>
      <c r="G446" s="7">
        <f t="shared" si="24"/>
        <v>-0.03099801640996347</v>
      </c>
    </row>
    <row r="447" spans="1:7" ht="11.25">
      <c r="A447" s="1">
        <v>36801</v>
      </c>
      <c r="B447" s="2">
        <v>6862.26</v>
      </c>
      <c r="C447" s="2">
        <v>378.5</v>
      </c>
      <c r="D447" s="2">
        <v>94.3</v>
      </c>
      <c r="E447" s="7">
        <f t="shared" si="22"/>
        <v>0.009390730177708306</v>
      </c>
      <c r="F447" s="7">
        <f t="shared" si="23"/>
        <v>0.013726540273052201</v>
      </c>
      <c r="G447" s="7">
        <f t="shared" si="24"/>
        <v>0.006383000395035587</v>
      </c>
    </row>
    <row r="448" spans="1:7" ht="11.25">
      <c r="A448" s="1">
        <v>36803</v>
      </c>
      <c r="B448" s="2">
        <v>6823.43</v>
      </c>
      <c r="C448" s="2">
        <v>376</v>
      </c>
      <c r="D448" s="2">
        <v>97.15</v>
      </c>
      <c r="E448" s="7">
        <f t="shared" si="22"/>
        <v>-0.005674555567992456</v>
      </c>
      <c r="F448" s="7">
        <f t="shared" si="23"/>
        <v>-0.006626929487608457</v>
      </c>
      <c r="G448" s="7">
        <f t="shared" si="24"/>
        <v>0.02977498618403729</v>
      </c>
    </row>
    <row r="449" spans="1:7" ht="11.25">
      <c r="A449" s="1">
        <v>36804</v>
      </c>
      <c r="B449" s="2">
        <v>6892.49</v>
      </c>
      <c r="C449" s="2">
        <v>376.5</v>
      </c>
      <c r="D449" s="2">
        <v>98.64</v>
      </c>
      <c r="E449" s="7">
        <f t="shared" si="22"/>
        <v>0.010070135083884324</v>
      </c>
      <c r="F449" s="7">
        <f t="shared" si="23"/>
        <v>0.0013289038500534645</v>
      </c>
      <c r="G449" s="7">
        <f t="shared" si="24"/>
        <v>0.01522068303263957</v>
      </c>
    </row>
    <row r="450" spans="1:7" ht="11.25">
      <c r="A450" s="1">
        <v>36805</v>
      </c>
      <c r="B450" s="2">
        <v>6776.39</v>
      </c>
      <c r="C450" s="2">
        <v>379.7</v>
      </c>
      <c r="D450" s="2">
        <v>96.45</v>
      </c>
      <c r="E450" s="7">
        <f t="shared" si="22"/>
        <v>-0.016987901288638696</v>
      </c>
      <c r="F450" s="7">
        <f t="shared" si="23"/>
        <v>0.008463419997808863</v>
      </c>
      <c r="G450" s="7">
        <f t="shared" si="24"/>
        <v>-0.022452119504350776</v>
      </c>
    </row>
    <row r="451" spans="1:7" ht="11.25">
      <c r="A451" s="1">
        <v>36808</v>
      </c>
      <c r="B451" s="2">
        <v>6680.78</v>
      </c>
      <c r="C451" s="2">
        <v>376.96</v>
      </c>
      <c r="D451" s="2">
        <v>94.84</v>
      </c>
      <c r="E451" s="7">
        <f t="shared" si="22"/>
        <v>-0.014209764574800943</v>
      </c>
      <c r="F451" s="7">
        <f t="shared" si="23"/>
        <v>-0.0072423862145898354</v>
      </c>
      <c r="G451" s="7">
        <f t="shared" si="24"/>
        <v>-0.016833478154532955</v>
      </c>
    </row>
    <row r="452" spans="1:7" ht="11.25">
      <c r="A452" s="1">
        <v>36809</v>
      </c>
      <c r="B452" s="2">
        <v>6673.15</v>
      </c>
      <c r="C452" s="2">
        <v>375.15</v>
      </c>
      <c r="D452" s="2">
        <v>92.1</v>
      </c>
      <c r="E452" s="7">
        <f t="shared" si="22"/>
        <v>-0.001142734884831853</v>
      </c>
      <c r="F452" s="7">
        <f t="shared" si="23"/>
        <v>-0.0048131350314291055</v>
      </c>
      <c r="G452" s="7">
        <f t="shared" si="24"/>
        <v>-0.029316317935943914</v>
      </c>
    </row>
    <row r="453" spans="1:7" ht="11.25">
      <c r="A453" s="1">
        <v>36810</v>
      </c>
      <c r="B453" s="2">
        <v>6561.63</v>
      </c>
      <c r="C453" s="2">
        <v>374.16</v>
      </c>
      <c r="D453" s="2">
        <v>85.7</v>
      </c>
      <c r="E453" s="7">
        <f t="shared" si="22"/>
        <v>-0.01685296461331376</v>
      </c>
      <c r="F453" s="7">
        <f t="shared" si="23"/>
        <v>-0.002642432574107012</v>
      </c>
      <c r="G453" s="7">
        <f t="shared" si="24"/>
        <v>-0.07202211765752686</v>
      </c>
    </row>
    <row r="454" spans="1:7" ht="11.25">
      <c r="A454" s="1">
        <v>36811</v>
      </c>
      <c r="B454" s="2">
        <v>6465.26</v>
      </c>
      <c r="C454" s="2">
        <v>364.5</v>
      </c>
      <c r="D454" s="2">
        <v>85.65</v>
      </c>
      <c r="E454" s="7">
        <f t="shared" si="22"/>
        <v>-0.014795819734986893</v>
      </c>
      <c r="F454" s="7">
        <f t="shared" si="23"/>
        <v>-0.026156961968918147</v>
      </c>
      <c r="G454" s="7">
        <f t="shared" si="24"/>
        <v>-0.0005836008336048693</v>
      </c>
    </row>
    <row r="455" spans="1:7" ht="11.25">
      <c r="A455" s="1">
        <v>36812</v>
      </c>
      <c r="B455" s="2">
        <v>6661.3</v>
      </c>
      <c r="C455" s="2">
        <v>368.5</v>
      </c>
      <c r="D455" s="2">
        <v>87.98</v>
      </c>
      <c r="E455" s="7">
        <f t="shared" si="22"/>
        <v>0.029871432733575176</v>
      </c>
      <c r="F455" s="7">
        <f t="shared" si="23"/>
        <v>0.010914160180678145</v>
      </c>
      <c r="G455" s="7">
        <f t="shared" si="24"/>
        <v>0.026840291150444173</v>
      </c>
    </row>
    <row r="456" spans="1:7" ht="11.25">
      <c r="A456" s="1">
        <v>36815</v>
      </c>
      <c r="B456" s="2">
        <v>6627.25</v>
      </c>
      <c r="C456" s="2">
        <v>365.5</v>
      </c>
      <c r="D456" s="2">
        <v>87.75</v>
      </c>
      <c r="E456" s="7">
        <f t="shared" si="22"/>
        <v>-0.005124723844309287</v>
      </c>
      <c r="F456" s="7">
        <f t="shared" si="23"/>
        <v>-0.0081744324395574</v>
      </c>
      <c r="G456" s="7">
        <f t="shared" si="24"/>
        <v>-0.002617653574597867</v>
      </c>
    </row>
    <row r="457" spans="1:7" ht="11.25">
      <c r="A457" s="1">
        <v>36816</v>
      </c>
      <c r="B457" s="2">
        <v>6531.71</v>
      </c>
      <c r="C457" s="2">
        <v>360.13</v>
      </c>
      <c r="D457" s="2">
        <v>88.07</v>
      </c>
      <c r="E457" s="7">
        <f t="shared" si="22"/>
        <v>-0.01452115954810651</v>
      </c>
      <c r="F457" s="7">
        <f t="shared" si="23"/>
        <v>-0.014801201813491538</v>
      </c>
      <c r="G457" s="7">
        <f t="shared" si="24"/>
        <v>0.0036400904713929094</v>
      </c>
    </row>
    <row r="458" spans="1:7" ht="11.25">
      <c r="A458" s="1">
        <v>36817</v>
      </c>
      <c r="B458" s="2">
        <v>6483</v>
      </c>
      <c r="C458" s="2">
        <v>366.45</v>
      </c>
      <c r="D458" s="2">
        <v>85.42</v>
      </c>
      <c r="E458" s="7">
        <f t="shared" si="22"/>
        <v>-0.007485411114116047</v>
      </c>
      <c r="F458" s="7">
        <f t="shared" si="23"/>
        <v>0.017397008995517105</v>
      </c>
      <c r="G458" s="7">
        <f t="shared" si="24"/>
        <v>-0.030551687404048344</v>
      </c>
    </row>
    <row r="459" spans="1:7" ht="11.25">
      <c r="A459" s="1">
        <v>36818</v>
      </c>
      <c r="B459" s="2">
        <v>6619.43</v>
      </c>
      <c r="C459" s="2">
        <v>375.85</v>
      </c>
      <c r="D459" s="2">
        <v>89.79</v>
      </c>
      <c r="E459" s="7">
        <f t="shared" si="22"/>
        <v>0.02082589732997242</v>
      </c>
      <c r="F459" s="7">
        <f t="shared" si="23"/>
        <v>0.025328041251619027</v>
      </c>
      <c r="G459" s="7">
        <f t="shared" si="24"/>
        <v>0.049893345119397026</v>
      </c>
    </row>
    <row r="460" spans="1:7" ht="11.25">
      <c r="A460" s="1">
        <v>36819</v>
      </c>
      <c r="B460" s="2">
        <v>6618.43</v>
      </c>
      <c r="C460" s="2">
        <v>378</v>
      </c>
      <c r="D460" s="2">
        <v>92.6</v>
      </c>
      <c r="E460" s="7">
        <f t="shared" si="22"/>
        <v>-0.00015108182166834183</v>
      </c>
      <c r="F460" s="7">
        <f t="shared" si="23"/>
        <v>0.005704067996109785</v>
      </c>
      <c r="G460" s="7">
        <f t="shared" si="24"/>
        <v>0.030815531119416484</v>
      </c>
    </row>
    <row r="461" spans="1:7" ht="11.25">
      <c r="A461" s="1">
        <v>36822</v>
      </c>
      <c r="B461" s="2">
        <v>6620.87</v>
      </c>
      <c r="C461" s="2">
        <v>370</v>
      </c>
      <c r="D461" s="2">
        <v>91.72</v>
      </c>
      <c r="E461" s="7">
        <f t="shared" si="22"/>
        <v>0.0003685995524875807</v>
      </c>
      <c r="F461" s="7">
        <f t="shared" si="23"/>
        <v>-0.02139118998131817</v>
      </c>
      <c r="G461" s="7">
        <f t="shared" si="24"/>
        <v>-0.009548683662430335</v>
      </c>
    </row>
    <row r="462" spans="1:7" ht="11.25">
      <c r="A462" s="1">
        <v>36823</v>
      </c>
      <c r="B462" s="2">
        <v>6802.81</v>
      </c>
      <c r="C462" s="2">
        <v>376</v>
      </c>
      <c r="D462" s="2">
        <v>93.34</v>
      </c>
      <c r="E462" s="7">
        <f t="shared" si="22"/>
        <v>0.027108980864339216</v>
      </c>
      <c r="F462" s="7">
        <f t="shared" si="23"/>
        <v>0.01608613775162482</v>
      </c>
      <c r="G462" s="7">
        <f t="shared" si="24"/>
        <v>0.017508282531966124</v>
      </c>
    </row>
    <row r="463" spans="1:7" ht="11.25">
      <c r="A463" s="1">
        <v>36824</v>
      </c>
      <c r="B463" s="2">
        <v>6748.22</v>
      </c>
      <c r="C463" s="2">
        <v>380.94</v>
      </c>
      <c r="D463" s="2">
        <v>92.82</v>
      </c>
      <c r="E463" s="7">
        <f t="shared" si="22"/>
        <v>-0.008056995713189963</v>
      </c>
      <c r="F463" s="7">
        <f t="shared" si="23"/>
        <v>0.013052739020518622</v>
      </c>
      <c r="G463" s="7">
        <f t="shared" si="24"/>
        <v>-0.005586606708639863</v>
      </c>
    </row>
    <row r="464" spans="1:7" ht="11.25">
      <c r="A464" s="1">
        <v>36825</v>
      </c>
      <c r="B464" s="2">
        <v>6767.9</v>
      </c>
      <c r="C464" s="2">
        <v>384.47</v>
      </c>
      <c r="D464" s="2">
        <v>92.96</v>
      </c>
      <c r="E464" s="7">
        <f t="shared" si="22"/>
        <v>0.0029120803762534564</v>
      </c>
      <c r="F464" s="7">
        <f t="shared" si="23"/>
        <v>0.009223880084278768</v>
      </c>
      <c r="G464" s="7">
        <f t="shared" si="24"/>
        <v>0.0015071592905711029</v>
      </c>
    </row>
    <row r="465" spans="1:7" ht="11.25">
      <c r="A465" s="1">
        <v>36826</v>
      </c>
      <c r="B465" s="2">
        <v>6924.68</v>
      </c>
      <c r="C465" s="2">
        <v>391</v>
      </c>
      <c r="D465" s="2">
        <v>93.19</v>
      </c>
      <c r="E465" s="7">
        <f t="shared" si="22"/>
        <v>0.022900994838380484</v>
      </c>
      <c r="F465" s="7">
        <f t="shared" si="23"/>
        <v>0.016841797490673827</v>
      </c>
      <c r="G465" s="7">
        <f t="shared" si="24"/>
        <v>0.0024711266939636545</v>
      </c>
    </row>
    <row r="466" spans="1:7" ht="11.25">
      <c r="A466" s="1">
        <v>36829</v>
      </c>
      <c r="B466" s="2">
        <v>6926.57</v>
      </c>
      <c r="C466" s="2">
        <v>393.81</v>
      </c>
      <c r="D466" s="2">
        <v>93.4</v>
      </c>
      <c r="E466" s="7">
        <f t="shared" si="22"/>
        <v>0.0002728995594960537</v>
      </c>
      <c r="F466" s="7">
        <f t="shared" si="23"/>
        <v>0.00716099949806015</v>
      </c>
      <c r="G466" s="7">
        <f t="shared" si="24"/>
        <v>0.002250925437232709</v>
      </c>
    </row>
    <row r="467" spans="1:7" ht="11.25">
      <c r="A467" s="1">
        <v>36830</v>
      </c>
      <c r="B467" s="2">
        <v>7077.44</v>
      </c>
      <c r="C467" s="2">
        <v>399.55</v>
      </c>
      <c r="D467" s="2">
        <v>96.48</v>
      </c>
      <c r="E467" s="7">
        <f t="shared" si="22"/>
        <v>0.021547519219289768</v>
      </c>
      <c r="F467" s="7">
        <f t="shared" si="23"/>
        <v>0.014470354337046132</v>
      </c>
      <c r="G467" s="7">
        <f t="shared" si="24"/>
        <v>0.03244438774407854</v>
      </c>
    </row>
    <row r="468" spans="1:7" ht="11.25">
      <c r="A468" s="1">
        <v>36831</v>
      </c>
      <c r="B468" s="2">
        <v>7059.07</v>
      </c>
      <c r="C468" s="2">
        <v>400.4</v>
      </c>
      <c r="D468" s="2">
        <v>96.2</v>
      </c>
      <c r="E468" s="7">
        <f t="shared" si="22"/>
        <v>-0.0025989456152952783</v>
      </c>
      <c r="F468" s="7">
        <f t="shared" si="23"/>
        <v>0.0021251336205931892</v>
      </c>
      <c r="G468" s="7">
        <f t="shared" si="24"/>
        <v>-0.0029063753072149368</v>
      </c>
    </row>
    <row r="469" spans="1:7" ht="11.25">
      <c r="A469" s="1">
        <v>36832</v>
      </c>
      <c r="B469" s="2">
        <v>7088.64</v>
      </c>
      <c r="C469" s="2">
        <v>403</v>
      </c>
      <c r="D469" s="2">
        <v>98.01</v>
      </c>
      <c r="E469" s="7">
        <f t="shared" si="22"/>
        <v>0.0041801878973721784</v>
      </c>
      <c r="F469" s="7">
        <f t="shared" si="23"/>
        <v>0.006472514505617255</v>
      </c>
      <c r="G469" s="7">
        <f t="shared" si="24"/>
        <v>0.018640156609428082</v>
      </c>
    </row>
    <row r="470" spans="1:7" ht="11.25">
      <c r="A470" s="1">
        <v>36833</v>
      </c>
      <c r="B470" s="2">
        <v>7125.74</v>
      </c>
      <c r="C470" s="2">
        <v>397.3</v>
      </c>
      <c r="D470" s="2">
        <v>99.43</v>
      </c>
      <c r="E470" s="7">
        <f t="shared" si="22"/>
        <v>0.005220077730500705</v>
      </c>
      <c r="F470" s="7">
        <f t="shared" si="23"/>
        <v>-0.014244899126129695</v>
      </c>
      <c r="G470" s="7">
        <f t="shared" si="24"/>
        <v>0.014384364710893216</v>
      </c>
    </row>
    <row r="471" spans="1:7" ht="11.25">
      <c r="A471" s="1">
        <v>36836</v>
      </c>
      <c r="B471" s="2">
        <v>7136.3</v>
      </c>
      <c r="C471" s="2">
        <v>397.95</v>
      </c>
      <c r="D471" s="2">
        <v>98.9</v>
      </c>
      <c r="E471" s="7">
        <f t="shared" si="22"/>
        <v>0.0014808543419846387</v>
      </c>
      <c r="F471" s="7">
        <f t="shared" si="23"/>
        <v>0.0016347064313055881</v>
      </c>
      <c r="G471" s="7">
        <f t="shared" si="24"/>
        <v>-0.005344640363315278</v>
      </c>
    </row>
    <row r="472" spans="1:7" ht="11.25">
      <c r="A472" s="1">
        <v>36837</v>
      </c>
      <c r="B472" s="2">
        <v>7076.28</v>
      </c>
      <c r="C472" s="2">
        <v>394.64</v>
      </c>
      <c r="D472" s="2">
        <v>98.21</v>
      </c>
      <c r="E472" s="7">
        <f t="shared" si="22"/>
        <v>-0.008446088859384915</v>
      </c>
      <c r="F472" s="7">
        <f t="shared" si="23"/>
        <v>-0.008352412326376069</v>
      </c>
      <c r="G472" s="7">
        <f t="shared" si="24"/>
        <v>-0.007001195458983922</v>
      </c>
    </row>
    <row r="473" spans="1:7" ht="11.25">
      <c r="A473" s="1">
        <v>36838</v>
      </c>
      <c r="B473" s="2">
        <v>7008.64</v>
      </c>
      <c r="C473" s="2">
        <v>394.1</v>
      </c>
      <c r="D473" s="2">
        <v>97.95</v>
      </c>
      <c r="E473" s="7">
        <f t="shared" si="22"/>
        <v>-0.009604672228194389</v>
      </c>
      <c r="F473" s="7">
        <f t="shared" si="23"/>
        <v>-0.0013692727245242509</v>
      </c>
      <c r="G473" s="7">
        <f t="shared" si="24"/>
        <v>-0.0026508987791329375</v>
      </c>
    </row>
    <row r="474" spans="1:7" ht="11.25">
      <c r="A474" s="1">
        <v>36839</v>
      </c>
      <c r="B474" s="2">
        <v>6959.5</v>
      </c>
      <c r="C474" s="2">
        <v>401.01</v>
      </c>
      <c r="D474" s="2">
        <v>99.4</v>
      </c>
      <c r="E474" s="7">
        <f t="shared" si="22"/>
        <v>-0.007036040979883751</v>
      </c>
      <c r="F474" s="7">
        <f t="shared" si="23"/>
        <v>0.017381680450533565</v>
      </c>
      <c r="G474" s="7">
        <f t="shared" si="24"/>
        <v>0.014694969271978664</v>
      </c>
    </row>
    <row r="475" spans="1:7" ht="11.25">
      <c r="A475" s="1">
        <v>36840</v>
      </c>
      <c r="B475" s="2">
        <v>6851.69</v>
      </c>
      <c r="C475" s="2">
        <v>406.13</v>
      </c>
      <c r="D475" s="2">
        <v>98.3</v>
      </c>
      <c r="E475" s="7">
        <f aca="true" t="shared" si="25" ref="E475:E508">LN(B475)-LN(B474)</f>
        <v>-0.015612295511939323</v>
      </c>
      <c r="F475" s="7">
        <f aca="true" t="shared" si="26" ref="F475:F508">LN(C475)-LN(C474)</f>
        <v>0.012686940742442587</v>
      </c>
      <c r="G475" s="7">
        <f aca="true" t="shared" si="27" ref="G475:G508">LN(D475)-LN(D474)</f>
        <v>-0.011128086509407886</v>
      </c>
    </row>
    <row r="476" spans="1:7" ht="11.25">
      <c r="A476" s="1">
        <v>36843</v>
      </c>
      <c r="B476" s="2">
        <v>6742.1</v>
      </c>
      <c r="C476" s="2">
        <v>404.2</v>
      </c>
      <c r="D476" s="2">
        <v>96.1</v>
      </c>
      <c r="E476" s="7">
        <f t="shared" si="25"/>
        <v>-0.016123888077560267</v>
      </c>
      <c r="F476" s="7">
        <f t="shared" si="26"/>
        <v>-0.004763500424413536</v>
      </c>
      <c r="G476" s="7">
        <f t="shared" si="27"/>
        <v>-0.02263471117687388</v>
      </c>
    </row>
    <row r="477" spans="1:7" ht="11.25">
      <c r="A477" s="1">
        <v>36844</v>
      </c>
      <c r="B477" s="2">
        <v>6966.65</v>
      </c>
      <c r="C477" s="2">
        <v>410</v>
      </c>
      <c r="D477" s="2">
        <v>99.1</v>
      </c>
      <c r="E477" s="7">
        <f t="shared" si="25"/>
        <v>0.03276302885947757</v>
      </c>
      <c r="F477" s="7">
        <f t="shared" si="26"/>
        <v>0.014247354728833095</v>
      </c>
      <c r="G477" s="7">
        <f t="shared" si="27"/>
        <v>0.030740125359695725</v>
      </c>
    </row>
    <row r="478" spans="1:7" ht="11.25">
      <c r="A478" s="1">
        <v>36845</v>
      </c>
      <c r="B478" s="2">
        <v>6961.09</v>
      </c>
      <c r="C478" s="2">
        <v>415.2</v>
      </c>
      <c r="D478" s="2">
        <v>99.1</v>
      </c>
      <c r="E478" s="7">
        <f t="shared" si="25"/>
        <v>-0.0007984066755053476</v>
      </c>
      <c r="F478" s="7">
        <f t="shared" si="26"/>
        <v>0.012603172153324849</v>
      </c>
      <c r="G478" s="7">
        <f t="shared" si="27"/>
        <v>0</v>
      </c>
    </row>
    <row r="479" spans="1:7" ht="11.25">
      <c r="A479" s="1">
        <v>36846</v>
      </c>
      <c r="B479" s="2">
        <v>6842.11</v>
      </c>
      <c r="C479" s="2">
        <v>411.74</v>
      </c>
      <c r="D479" s="2">
        <v>97.4</v>
      </c>
      <c r="E479" s="7">
        <f t="shared" si="25"/>
        <v>-0.017239907683196165</v>
      </c>
      <c r="F479" s="7">
        <f t="shared" si="26"/>
        <v>-0.008368249670516192</v>
      </c>
      <c r="G479" s="7">
        <f t="shared" si="27"/>
        <v>-0.017303230687453208</v>
      </c>
    </row>
    <row r="480" spans="1:7" ht="11.25">
      <c r="A480" s="1">
        <v>36847</v>
      </c>
      <c r="B480" s="2">
        <v>6752.29</v>
      </c>
      <c r="C480" s="2">
        <v>410.1</v>
      </c>
      <c r="D480" s="2">
        <v>96.7</v>
      </c>
      <c r="E480" s="7">
        <f t="shared" si="25"/>
        <v>-0.013214456988306367</v>
      </c>
      <c r="F480" s="7">
        <f t="shared" si="26"/>
        <v>-0.003991049783149236</v>
      </c>
      <c r="G480" s="7">
        <f t="shared" si="27"/>
        <v>-0.00721280818924086</v>
      </c>
    </row>
    <row r="481" spans="1:7" ht="11.25">
      <c r="A481" s="1">
        <v>36850</v>
      </c>
      <c r="B481" s="2">
        <v>6609.48</v>
      </c>
      <c r="C481" s="2">
        <v>403.61</v>
      </c>
      <c r="D481" s="2">
        <v>94.07</v>
      </c>
      <c r="E481" s="7">
        <f t="shared" si="25"/>
        <v>-0.021376724523049617</v>
      </c>
      <c r="F481" s="7">
        <f t="shared" si="26"/>
        <v>-0.015951967218566843</v>
      </c>
      <c r="G481" s="7">
        <f t="shared" si="27"/>
        <v>-0.02757421647538827</v>
      </c>
    </row>
    <row r="482" spans="1:7" ht="11.25">
      <c r="A482" s="1">
        <v>36851</v>
      </c>
      <c r="B482" s="2">
        <v>6678.07</v>
      </c>
      <c r="C482" s="2">
        <v>403.2</v>
      </c>
      <c r="D482" s="2">
        <v>93.3</v>
      </c>
      <c r="E482" s="7">
        <f t="shared" si="25"/>
        <v>0.010324041561579733</v>
      </c>
      <c r="F482" s="7">
        <f t="shared" si="26"/>
        <v>-0.001016348422287372</v>
      </c>
      <c r="G482" s="7">
        <f t="shared" si="27"/>
        <v>-0.008219078130561996</v>
      </c>
    </row>
    <row r="483" spans="1:7" ht="11.25">
      <c r="A483" s="1">
        <v>36852</v>
      </c>
      <c r="B483" s="2">
        <v>6510.54</v>
      </c>
      <c r="C483" s="2">
        <v>395</v>
      </c>
      <c r="D483" s="2">
        <v>89</v>
      </c>
      <c r="E483" s="7">
        <f t="shared" si="25"/>
        <v>-0.025406621557689135</v>
      </c>
      <c r="F483" s="7">
        <f t="shared" si="26"/>
        <v>-0.020546951856037055</v>
      </c>
      <c r="G483" s="7">
        <f t="shared" si="27"/>
        <v>-0.04718373812115839</v>
      </c>
    </row>
    <row r="484" spans="1:7" ht="11.25">
      <c r="A484" s="1">
        <v>36853</v>
      </c>
      <c r="B484" s="2">
        <v>6601</v>
      </c>
      <c r="C484" s="2">
        <v>395.2</v>
      </c>
      <c r="D484" s="2">
        <v>87.88</v>
      </c>
      <c r="E484" s="7">
        <f t="shared" si="25"/>
        <v>0.013798750617503686</v>
      </c>
      <c r="F484" s="7">
        <f t="shared" si="26"/>
        <v>0.000506200972591131</v>
      </c>
      <c r="G484" s="7">
        <f t="shared" si="27"/>
        <v>-0.01266412221572999</v>
      </c>
    </row>
    <row r="485" spans="1:7" ht="11.25">
      <c r="A485" s="1">
        <v>36854</v>
      </c>
      <c r="B485" s="2">
        <v>6664.18</v>
      </c>
      <c r="C485" s="2">
        <v>399.4</v>
      </c>
      <c r="D485" s="2">
        <v>89.1</v>
      </c>
      <c r="E485" s="7">
        <f t="shared" si="25"/>
        <v>0.009525762597444754</v>
      </c>
      <c r="F485" s="7">
        <f t="shared" si="26"/>
        <v>0.010571455108001615</v>
      </c>
      <c r="G485" s="7">
        <f t="shared" si="27"/>
        <v>0.013787086960354245</v>
      </c>
    </row>
    <row r="486" spans="1:7" ht="11.25">
      <c r="A486" s="1">
        <v>36857</v>
      </c>
      <c r="B486" s="2">
        <v>6696.91</v>
      </c>
      <c r="C486" s="2">
        <v>397.8</v>
      </c>
      <c r="D486" s="2">
        <v>89.98</v>
      </c>
      <c r="E486" s="7">
        <f t="shared" si="25"/>
        <v>0.004899310680315239</v>
      </c>
      <c r="F486" s="7">
        <f t="shared" si="26"/>
        <v>-0.004014054561842784</v>
      </c>
      <c r="G486" s="7">
        <f t="shared" si="27"/>
        <v>0.009828088936262525</v>
      </c>
    </row>
    <row r="487" spans="1:7" ht="11.25">
      <c r="A487" s="1">
        <v>36858</v>
      </c>
      <c r="B487" s="2">
        <v>6625.56</v>
      </c>
      <c r="C487" s="2">
        <v>397.97</v>
      </c>
      <c r="D487" s="2">
        <v>88.5</v>
      </c>
      <c r="E487" s="7">
        <f t="shared" si="25"/>
        <v>-0.01071132938253605</v>
      </c>
      <c r="F487" s="7">
        <f t="shared" si="26"/>
        <v>0.0004272591391636382</v>
      </c>
      <c r="G487" s="7">
        <f t="shared" si="27"/>
        <v>-0.016584871399142997</v>
      </c>
    </row>
    <row r="488" spans="1:7" ht="11.25">
      <c r="A488" s="1">
        <v>36859</v>
      </c>
      <c r="B488" s="2">
        <v>6598.32</v>
      </c>
      <c r="C488" s="2">
        <v>401.42</v>
      </c>
      <c r="D488" s="2">
        <v>86.38</v>
      </c>
      <c r="E488" s="7">
        <f t="shared" si="25"/>
        <v>-0.004119825426215584</v>
      </c>
      <c r="F488" s="7">
        <f t="shared" si="26"/>
        <v>0.00863163517231147</v>
      </c>
      <c r="G488" s="7">
        <f t="shared" si="27"/>
        <v>-0.02424638448132832</v>
      </c>
    </row>
    <row r="489" spans="1:7" ht="11.25">
      <c r="A489" s="1">
        <v>36860</v>
      </c>
      <c r="B489" s="2">
        <v>6372.33</v>
      </c>
      <c r="C489" s="2">
        <v>396.6</v>
      </c>
      <c r="D489" s="2">
        <v>82.9</v>
      </c>
      <c r="E489" s="7">
        <f t="shared" si="25"/>
        <v>-0.03484989139163375</v>
      </c>
      <c r="F489" s="7">
        <f t="shared" si="26"/>
        <v>-0.01208004464565171</v>
      </c>
      <c r="G489" s="7">
        <f t="shared" si="27"/>
        <v>-0.04112110539130587</v>
      </c>
    </row>
    <row r="490" spans="1:7" ht="11.25">
      <c r="A490" s="1">
        <v>36861</v>
      </c>
      <c r="B490" s="2">
        <v>6512.91</v>
      </c>
      <c r="C490" s="2">
        <v>405.25</v>
      </c>
      <c r="D490" s="2">
        <v>85.5</v>
      </c>
      <c r="E490" s="7">
        <f t="shared" si="25"/>
        <v>0.02182118116796694</v>
      </c>
      <c r="F490" s="7">
        <f t="shared" si="26"/>
        <v>0.02157594453009004</v>
      </c>
      <c r="G490" s="7">
        <f t="shared" si="27"/>
        <v>0.030881313801465637</v>
      </c>
    </row>
    <row r="491" spans="1:7" ht="11.25">
      <c r="A491" s="1">
        <v>36864</v>
      </c>
      <c r="B491" s="2">
        <v>6408.1</v>
      </c>
      <c r="C491" s="2">
        <v>406.23</v>
      </c>
      <c r="D491" s="2">
        <v>81.92</v>
      </c>
      <c r="E491" s="7">
        <f t="shared" si="25"/>
        <v>-0.016223545814547435</v>
      </c>
      <c r="F491" s="7">
        <f t="shared" si="26"/>
        <v>0.0024153410470573178</v>
      </c>
      <c r="G491" s="7">
        <f t="shared" si="27"/>
        <v>-0.0427732146515174</v>
      </c>
    </row>
    <row r="492" spans="1:7" ht="11.25">
      <c r="A492" s="1">
        <v>36865</v>
      </c>
      <c r="B492" s="2">
        <v>6637.09</v>
      </c>
      <c r="C492" s="2">
        <v>408.4</v>
      </c>
      <c r="D492" s="2">
        <v>86.5</v>
      </c>
      <c r="E492" s="7">
        <f t="shared" si="25"/>
        <v>0.035110799277948246</v>
      </c>
      <c r="F492" s="7">
        <f t="shared" si="26"/>
        <v>0.00532758462766747</v>
      </c>
      <c r="G492" s="7">
        <f t="shared" si="27"/>
        <v>0.05440125264663642</v>
      </c>
    </row>
    <row r="493" spans="1:7" ht="11.25">
      <c r="A493" s="1">
        <v>36866</v>
      </c>
      <c r="B493" s="2">
        <v>6622.25</v>
      </c>
      <c r="C493" s="2">
        <v>393.75</v>
      </c>
      <c r="D493" s="2">
        <v>90</v>
      </c>
      <c r="E493" s="7">
        <f t="shared" si="25"/>
        <v>-0.002238423058216199</v>
      </c>
      <c r="F493" s="7">
        <f t="shared" si="26"/>
        <v>-0.0365308961506674</v>
      </c>
      <c r="G493" s="7">
        <f t="shared" si="27"/>
        <v>0.039665256392431125</v>
      </c>
    </row>
    <row r="494" spans="1:7" ht="11.25">
      <c r="A494" s="1">
        <v>36867</v>
      </c>
      <c r="B494" s="2">
        <v>6566.08</v>
      </c>
      <c r="C494" s="2">
        <v>390.9</v>
      </c>
      <c r="D494" s="2">
        <v>89.16</v>
      </c>
      <c r="E494" s="7">
        <f t="shared" si="25"/>
        <v>-0.00851818837391427</v>
      </c>
      <c r="F494" s="7">
        <f t="shared" si="26"/>
        <v>-0.007264417340933527</v>
      </c>
      <c r="G494" s="7">
        <f t="shared" si="27"/>
        <v>-0.009377161812596846</v>
      </c>
    </row>
    <row r="495" spans="1:7" ht="11.25">
      <c r="A495" s="1">
        <v>36868</v>
      </c>
      <c r="B495" s="2">
        <v>6691.25</v>
      </c>
      <c r="C495" s="2">
        <v>393.88</v>
      </c>
      <c r="D495" s="2">
        <v>90.25</v>
      </c>
      <c r="E495" s="7">
        <f t="shared" si="25"/>
        <v>0.018883699742209714</v>
      </c>
      <c r="F495" s="7">
        <f t="shared" si="26"/>
        <v>0.007594521580691627</v>
      </c>
      <c r="G495" s="7">
        <f t="shared" si="27"/>
        <v>0.012151088695322443</v>
      </c>
    </row>
    <row r="496" spans="1:7" ht="11.25">
      <c r="A496" s="1">
        <v>36871</v>
      </c>
      <c r="B496" s="2">
        <v>6782.52</v>
      </c>
      <c r="C496" s="2">
        <v>396.06</v>
      </c>
      <c r="D496" s="2">
        <v>93.97</v>
      </c>
      <c r="E496" s="7">
        <f t="shared" si="25"/>
        <v>0.01354801158635155</v>
      </c>
      <c r="F496" s="7">
        <f t="shared" si="26"/>
        <v>0.005519420549133791</v>
      </c>
      <c r="G496" s="7">
        <f t="shared" si="27"/>
        <v>0.040391985181982726</v>
      </c>
    </row>
    <row r="497" spans="1:7" ht="11.25">
      <c r="A497" s="1">
        <v>36872</v>
      </c>
      <c r="B497" s="2">
        <v>6733.59</v>
      </c>
      <c r="C497" s="2">
        <v>387.03</v>
      </c>
      <c r="D497" s="2">
        <v>92.85</v>
      </c>
      <c r="E497" s="7">
        <f t="shared" si="25"/>
        <v>-0.00724028048737857</v>
      </c>
      <c r="F497" s="7">
        <f t="shared" si="26"/>
        <v>-0.02306350552357994</v>
      </c>
      <c r="G497" s="7">
        <f t="shared" si="27"/>
        <v>-0.011990294596258444</v>
      </c>
    </row>
    <row r="498" spans="1:7" ht="11.25">
      <c r="A498" s="1">
        <v>36873</v>
      </c>
      <c r="B498" s="2">
        <v>6620.21</v>
      </c>
      <c r="C498" s="2">
        <v>383.5</v>
      </c>
      <c r="D498" s="2">
        <v>91.3</v>
      </c>
      <c r="E498" s="7">
        <f t="shared" si="25"/>
        <v>-0.016981342324264403</v>
      </c>
      <c r="F498" s="7">
        <f t="shared" si="26"/>
        <v>-0.009162588597844135</v>
      </c>
      <c r="G498" s="7">
        <f t="shared" si="27"/>
        <v>-0.01683450019779187</v>
      </c>
    </row>
    <row r="499" spans="1:7" ht="11.25">
      <c r="A499" s="1">
        <v>36874</v>
      </c>
      <c r="B499" s="2">
        <v>6469.95</v>
      </c>
      <c r="C499" s="2">
        <v>375</v>
      </c>
      <c r="D499" s="2">
        <v>86.7</v>
      </c>
      <c r="E499" s="7">
        <f t="shared" si="25"/>
        <v>-0.022958710992485365</v>
      </c>
      <c r="F499" s="7">
        <f t="shared" si="26"/>
        <v>-0.022413594836899975</v>
      </c>
      <c r="G499" s="7">
        <f t="shared" si="27"/>
        <v>-0.0516969038144266</v>
      </c>
    </row>
    <row r="500" spans="1:7" ht="11.25">
      <c r="A500" s="1">
        <v>36875</v>
      </c>
      <c r="B500" s="2">
        <v>6331.3</v>
      </c>
      <c r="C500" s="2">
        <v>370</v>
      </c>
      <c r="D500" s="2">
        <v>84.35</v>
      </c>
      <c r="E500" s="7">
        <f t="shared" si="25"/>
        <v>-0.02166279418935524</v>
      </c>
      <c r="F500" s="7">
        <f t="shared" si="26"/>
        <v>-0.013423020332140823</v>
      </c>
      <c r="G500" s="7">
        <f t="shared" si="27"/>
        <v>-0.027479074794519498</v>
      </c>
    </row>
    <row r="501" spans="1:7" ht="11.25">
      <c r="A501" s="1">
        <v>36878</v>
      </c>
      <c r="B501" s="2">
        <v>6390.25</v>
      </c>
      <c r="C501" s="2">
        <v>379.9</v>
      </c>
      <c r="D501" s="2">
        <v>86.25</v>
      </c>
      <c r="E501" s="7">
        <f t="shared" si="25"/>
        <v>0.009267804936484936</v>
      </c>
      <c r="F501" s="7">
        <f t="shared" si="26"/>
        <v>0.02640505455531006</v>
      </c>
      <c r="G501" s="7">
        <f t="shared" si="27"/>
        <v>0.022275246919492453</v>
      </c>
    </row>
    <row r="502" spans="1:7" ht="11.25">
      <c r="A502" s="1">
        <v>36879</v>
      </c>
      <c r="B502" s="2">
        <v>6479.28</v>
      </c>
      <c r="C502" s="2">
        <v>381.05</v>
      </c>
      <c r="D502" s="2">
        <v>88.2</v>
      </c>
      <c r="E502" s="7">
        <f t="shared" si="25"/>
        <v>0.013836001824968136</v>
      </c>
      <c r="F502" s="7">
        <f t="shared" si="26"/>
        <v>0.0030225399185468405</v>
      </c>
      <c r="G502" s="7">
        <f t="shared" si="27"/>
        <v>0.022356907101276136</v>
      </c>
    </row>
    <row r="503" spans="1:7" ht="11.25">
      <c r="A503" s="1">
        <v>36880</v>
      </c>
      <c r="B503" s="2">
        <v>6248.76</v>
      </c>
      <c r="C503" s="2">
        <v>377.35</v>
      </c>
      <c r="D503" s="2">
        <v>84.34</v>
      </c>
      <c r="E503" s="7">
        <f t="shared" si="25"/>
        <v>-0.03622634901534916</v>
      </c>
      <c r="F503" s="7">
        <f t="shared" si="26"/>
        <v>-0.009757461381249222</v>
      </c>
      <c r="G503" s="7">
        <f t="shared" si="27"/>
        <v>-0.044750714694331784</v>
      </c>
    </row>
    <row r="504" spans="1:7" ht="11.25">
      <c r="A504" s="1">
        <v>36881</v>
      </c>
      <c r="B504" s="2">
        <v>6200.71</v>
      </c>
      <c r="C504" s="2">
        <v>383.5</v>
      </c>
      <c r="D504" s="2">
        <v>85.2</v>
      </c>
      <c r="E504" s="7">
        <f t="shared" si="25"/>
        <v>-0.0077192424408192295</v>
      </c>
      <c r="F504" s="7">
        <f t="shared" si="26"/>
        <v>0.01616648207643312</v>
      </c>
      <c r="G504" s="7">
        <f t="shared" si="27"/>
        <v>0.010145185516856614</v>
      </c>
    </row>
    <row r="505" spans="1:7" ht="11.25">
      <c r="A505" s="1">
        <v>36882</v>
      </c>
      <c r="B505" s="2">
        <v>6251.4</v>
      </c>
      <c r="C505" s="2">
        <v>388.6</v>
      </c>
      <c r="D505" s="2">
        <v>86.6</v>
      </c>
      <c r="E505" s="7">
        <f t="shared" si="25"/>
        <v>0.008141637040449012</v>
      </c>
      <c r="F505" s="7">
        <f t="shared" si="26"/>
        <v>0.013210916136029205</v>
      </c>
      <c r="G505" s="7">
        <f t="shared" si="27"/>
        <v>0.016298381733118816</v>
      </c>
    </row>
    <row r="506" spans="1:7" ht="11.25">
      <c r="A506" s="1">
        <v>36887</v>
      </c>
      <c r="B506" s="2">
        <v>6328.16</v>
      </c>
      <c r="C506" s="2">
        <v>396.1</v>
      </c>
      <c r="D506" s="2">
        <v>87.95</v>
      </c>
      <c r="E506" s="7">
        <f t="shared" si="25"/>
        <v>0.012204075931713021</v>
      </c>
      <c r="F506" s="7">
        <f t="shared" si="26"/>
        <v>0.019116167684531504</v>
      </c>
      <c r="G506" s="7">
        <f t="shared" si="27"/>
        <v>0.015468655615178406</v>
      </c>
    </row>
    <row r="507" spans="1:7" ht="11.25">
      <c r="A507" s="1">
        <v>36888</v>
      </c>
      <c r="B507" s="2">
        <v>6371.64</v>
      </c>
      <c r="C507" s="2">
        <v>397.7</v>
      </c>
      <c r="D507" s="2">
        <v>89</v>
      </c>
      <c r="E507" s="7">
        <f t="shared" si="25"/>
        <v>0.006847378680866711</v>
      </c>
      <c r="F507" s="7">
        <f t="shared" si="26"/>
        <v>0.004031247585773556</v>
      </c>
      <c r="G507" s="7">
        <f t="shared" si="27"/>
        <v>0.011867898548572064</v>
      </c>
    </row>
    <row r="508" spans="1:7" ht="11.25">
      <c r="A508" s="1">
        <v>36889</v>
      </c>
      <c r="B508" s="2">
        <v>6433.61</v>
      </c>
      <c r="C508" s="2">
        <v>398.6</v>
      </c>
      <c r="D508" s="2">
        <v>89.51</v>
      </c>
      <c r="E508" s="7">
        <f t="shared" si="25"/>
        <v>0.009678918222745025</v>
      </c>
      <c r="F508" s="7">
        <f t="shared" si="26"/>
        <v>0.0022604555650493907</v>
      </c>
      <c r="G508" s="7">
        <f t="shared" si="27"/>
        <v>0.005713981150708314</v>
      </c>
    </row>
    <row r="509" spans="1:7" ht="11.25">
      <c r="A509" s="1"/>
      <c r="E509" s="7"/>
      <c r="F509" s="7"/>
      <c r="G509" s="7"/>
    </row>
    <row r="510" spans="1:7" ht="11.25">
      <c r="A510" s="1"/>
      <c r="E510" s="7"/>
      <c r="F510" s="7"/>
      <c r="G510" s="7"/>
    </row>
    <row r="511" spans="1:7" ht="11.25">
      <c r="A511" s="1"/>
      <c r="E511" s="7"/>
      <c r="F511" s="7"/>
      <c r="G511" s="7"/>
    </row>
    <row r="512" spans="1:7" ht="11.25">
      <c r="A512" s="1"/>
      <c r="E512" s="7"/>
      <c r="F512" s="7"/>
      <c r="G512" s="7"/>
    </row>
    <row r="513" spans="1:7" ht="11.25">
      <c r="A513" s="1"/>
      <c r="E513" s="7"/>
      <c r="F513" s="7"/>
      <c r="G513" s="7"/>
    </row>
    <row r="514" spans="1:7" ht="11.25">
      <c r="A514" s="1"/>
      <c r="E514" s="7"/>
      <c r="F514" s="7"/>
      <c r="G514" s="7"/>
    </row>
    <row r="515" spans="1:7" ht="11.25">
      <c r="A515" s="1"/>
      <c r="E515" s="7"/>
      <c r="F515" s="7"/>
      <c r="G515" s="7"/>
    </row>
    <row r="516" spans="1:7" ht="11.25">
      <c r="A516" s="1"/>
      <c r="E516" s="7"/>
      <c r="F516" s="7"/>
      <c r="G516" s="7"/>
    </row>
    <row r="517" spans="1:7" ht="11.25">
      <c r="A517" s="1"/>
      <c r="E517" s="7"/>
      <c r="F517" s="7"/>
      <c r="G517" s="7"/>
    </row>
    <row r="518" spans="1:7" ht="11.25">
      <c r="A518" s="1"/>
      <c r="E518" s="7"/>
      <c r="F518" s="7"/>
      <c r="G518" s="7"/>
    </row>
    <row r="519" spans="1:7" ht="11.25">
      <c r="A519" s="1"/>
      <c r="E519" s="7"/>
      <c r="F519" s="7"/>
      <c r="G519" s="7"/>
    </row>
    <row r="520" spans="1:7" ht="11.25">
      <c r="A520" s="1"/>
      <c r="E520" s="7"/>
      <c r="F520" s="7"/>
      <c r="G520" s="7"/>
    </row>
    <row r="521" spans="1:7" ht="11.25">
      <c r="A521" s="1"/>
      <c r="E521" s="7"/>
      <c r="F521" s="7"/>
      <c r="G521" s="7"/>
    </row>
    <row r="522" spans="1:7" ht="11.25">
      <c r="A522" s="1"/>
      <c r="E522" s="7"/>
      <c r="F522" s="7"/>
      <c r="G522" s="7"/>
    </row>
    <row r="523" spans="1:7" ht="11.25">
      <c r="A523" s="1"/>
      <c r="E523" s="7"/>
      <c r="F523" s="7"/>
      <c r="G523" s="7"/>
    </row>
    <row r="524" spans="1:7" ht="11.25">
      <c r="A524" s="1"/>
      <c r="E524" s="7"/>
      <c r="F524" s="7"/>
      <c r="G524" s="7"/>
    </row>
    <row r="525" spans="1:7" ht="11.25">
      <c r="A525" s="1"/>
      <c r="E525" s="7"/>
      <c r="F525" s="7"/>
      <c r="G525" s="7"/>
    </row>
    <row r="526" spans="1:7" ht="11.25">
      <c r="A526" s="1"/>
      <c r="E526" s="7"/>
      <c r="F526" s="7"/>
      <c r="G526" s="7"/>
    </row>
    <row r="527" spans="1:7" ht="11.25">
      <c r="A527" s="1"/>
      <c r="E527" s="7"/>
      <c r="F527" s="7"/>
      <c r="G527" s="7"/>
    </row>
    <row r="528" spans="1:7" ht="11.25">
      <c r="A528" s="1"/>
      <c r="E528" s="7"/>
      <c r="F528" s="7"/>
      <c r="G528" s="7"/>
    </row>
    <row r="529" spans="1:7" ht="11.25">
      <c r="A529" s="1"/>
      <c r="E529" s="7"/>
      <c r="F529" s="7"/>
      <c r="G529" s="7"/>
    </row>
    <row r="530" spans="1:7" ht="11.25">
      <c r="A530" s="1"/>
      <c r="E530" s="7"/>
      <c r="F530" s="7"/>
      <c r="G530" s="7"/>
    </row>
    <row r="531" spans="1:7" ht="11.25">
      <c r="A531" s="1"/>
      <c r="E531" s="7"/>
      <c r="F531" s="7"/>
      <c r="G531" s="7"/>
    </row>
    <row r="532" spans="1:7" ht="11.25">
      <c r="A532" s="1"/>
      <c r="E532" s="7"/>
      <c r="F532" s="7"/>
      <c r="G532" s="7"/>
    </row>
    <row r="533" spans="1:7" ht="11.25">
      <c r="A533" s="1"/>
      <c r="E533" s="7"/>
      <c r="F533" s="7"/>
      <c r="G533" s="7"/>
    </row>
    <row r="534" spans="1:7" ht="11.25">
      <c r="A534" s="1"/>
      <c r="E534" s="7"/>
      <c r="F534" s="7"/>
      <c r="G534" s="7"/>
    </row>
    <row r="535" spans="1:7" ht="11.25">
      <c r="A535" s="1"/>
      <c r="E535" s="7"/>
      <c r="F535" s="7"/>
      <c r="G535" s="7"/>
    </row>
    <row r="536" spans="1:7" ht="11.25">
      <c r="A536" s="1"/>
      <c r="E536" s="7"/>
      <c r="F536" s="7"/>
      <c r="G536" s="7"/>
    </row>
    <row r="537" spans="1:7" ht="11.25">
      <c r="A537" s="1"/>
      <c r="E537" s="7"/>
      <c r="F537" s="7"/>
      <c r="G537" s="7"/>
    </row>
    <row r="538" spans="1:7" ht="11.25">
      <c r="A538" s="1"/>
      <c r="E538" s="7"/>
      <c r="F538" s="7"/>
      <c r="G538" s="7"/>
    </row>
    <row r="539" spans="1:7" ht="11.25">
      <c r="A539" s="1"/>
      <c r="E539" s="7"/>
      <c r="F539" s="7"/>
      <c r="G539" s="7"/>
    </row>
    <row r="540" spans="1:7" ht="11.25">
      <c r="A540" s="1"/>
      <c r="E540" s="7"/>
      <c r="F540" s="7"/>
      <c r="G540" s="7"/>
    </row>
    <row r="541" spans="1:7" ht="11.25">
      <c r="A541" s="1"/>
      <c r="E541" s="7"/>
      <c r="F541" s="7"/>
      <c r="G541" s="7"/>
    </row>
    <row r="542" spans="1:7" ht="11.25">
      <c r="A542" s="1"/>
      <c r="E542" s="7"/>
      <c r="F542" s="7"/>
      <c r="G542" s="7"/>
    </row>
    <row r="543" spans="1:7" ht="11.25">
      <c r="A543" s="1"/>
      <c r="E543" s="7"/>
      <c r="F543" s="7"/>
      <c r="G543" s="7"/>
    </row>
    <row r="544" spans="1:7" ht="11.25">
      <c r="A544" s="1"/>
      <c r="E544" s="7"/>
      <c r="F544" s="7"/>
      <c r="G544" s="7"/>
    </row>
    <row r="545" spans="1:7" ht="11.25">
      <c r="A545" s="1"/>
      <c r="E545" s="7"/>
      <c r="F545" s="7"/>
      <c r="G545" s="7"/>
    </row>
    <row r="546" spans="1:7" ht="11.25">
      <c r="A546" s="1"/>
      <c r="E546" s="7"/>
      <c r="F546" s="7"/>
      <c r="G546" s="7"/>
    </row>
    <row r="547" spans="1:7" ht="11.25">
      <c r="A547" s="1"/>
      <c r="E547" s="7"/>
      <c r="F547" s="7"/>
      <c r="G547" s="7"/>
    </row>
    <row r="548" spans="1:7" ht="11.25">
      <c r="A548" s="1"/>
      <c r="E548" s="7"/>
      <c r="F548" s="7"/>
      <c r="G548" s="7"/>
    </row>
    <row r="549" spans="1:7" ht="11.25">
      <c r="A549" s="1"/>
      <c r="E549" s="7"/>
      <c r="F549" s="7"/>
      <c r="G549" s="7"/>
    </row>
    <row r="550" spans="1:7" ht="11.25">
      <c r="A550" s="1"/>
      <c r="E550" s="7"/>
      <c r="F550" s="7"/>
      <c r="G550" s="7"/>
    </row>
    <row r="551" spans="1:7" ht="11.25">
      <c r="A551" s="1"/>
      <c r="E551" s="7"/>
      <c r="F551" s="7"/>
      <c r="G551" s="7"/>
    </row>
    <row r="552" spans="1:7" ht="11.25">
      <c r="A552" s="1"/>
      <c r="E552" s="7"/>
      <c r="F552" s="7"/>
      <c r="G552" s="7"/>
    </row>
    <row r="553" spans="1:7" ht="11.25">
      <c r="A553" s="1"/>
      <c r="E553" s="7"/>
      <c r="F553" s="7"/>
      <c r="G553" s="7"/>
    </row>
    <row r="554" spans="1:7" ht="11.25">
      <c r="A554" s="1"/>
      <c r="E554" s="7"/>
      <c r="F554" s="7"/>
      <c r="G554" s="7"/>
    </row>
    <row r="555" spans="1:7" ht="11.25">
      <c r="A555" s="1"/>
      <c r="E555" s="7"/>
      <c r="F555" s="7"/>
      <c r="G555" s="7"/>
    </row>
    <row r="556" spans="1:7" ht="11.25">
      <c r="A556" s="1"/>
      <c r="E556" s="7"/>
      <c r="F556" s="7"/>
      <c r="G556" s="7"/>
    </row>
    <row r="557" spans="1:7" ht="11.25">
      <c r="A557" s="1"/>
      <c r="E557" s="7"/>
      <c r="F557" s="7"/>
      <c r="G557" s="7"/>
    </row>
    <row r="558" spans="1:7" ht="11.25">
      <c r="A558" s="1"/>
      <c r="E558" s="7"/>
      <c r="F558" s="7"/>
      <c r="G558" s="7"/>
    </row>
    <row r="559" spans="1:7" ht="11.25">
      <c r="A559" s="1"/>
      <c r="E559" s="7"/>
      <c r="F559" s="7"/>
      <c r="G559" s="7"/>
    </row>
    <row r="560" spans="1:7" ht="11.25">
      <c r="A560" s="1"/>
      <c r="E560" s="7"/>
      <c r="F560" s="7"/>
      <c r="G560" s="7"/>
    </row>
    <row r="561" spans="1:7" ht="11.25">
      <c r="A561" s="1"/>
      <c r="E561" s="7"/>
      <c r="F561" s="7"/>
      <c r="G561" s="7"/>
    </row>
    <row r="562" spans="1:7" ht="11.25">
      <c r="A562" s="1"/>
      <c r="E562" s="7"/>
      <c r="F562" s="7"/>
      <c r="G562" s="7"/>
    </row>
    <row r="563" spans="1:7" ht="11.25">
      <c r="A563" s="1"/>
      <c r="E563" s="7"/>
      <c r="F563" s="7"/>
      <c r="G563" s="7"/>
    </row>
    <row r="564" spans="1:7" ht="11.25">
      <c r="A564" s="1"/>
      <c r="E564" s="7"/>
      <c r="F564" s="7"/>
      <c r="G564" s="7"/>
    </row>
    <row r="565" spans="1:7" ht="11.25">
      <c r="A565" s="1"/>
      <c r="E565" s="7"/>
      <c r="F565" s="7"/>
      <c r="G565" s="7"/>
    </row>
    <row r="566" spans="1:7" ht="11.25">
      <c r="A566" s="1"/>
      <c r="E566" s="7"/>
      <c r="F566" s="7"/>
      <c r="G566" s="7"/>
    </row>
    <row r="567" spans="1:7" ht="11.25">
      <c r="A567" s="1"/>
      <c r="E567" s="7"/>
      <c r="F567" s="7"/>
      <c r="G567" s="7"/>
    </row>
    <row r="568" spans="1:7" ht="11.25">
      <c r="A568" s="1"/>
      <c r="E568" s="7"/>
      <c r="F568" s="7"/>
      <c r="G568" s="7"/>
    </row>
    <row r="569" spans="1:7" ht="11.25">
      <c r="A569" s="1"/>
      <c r="E569" s="7"/>
      <c r="F569" s="7"/>
      <c r="G569" s="7"/>
    </row>
    <row r="570" spans="1:7" ht="11.25">
      <c r="A570" s="1"/>
      <c r="E570" s="7"/>
      <c r="F570" s="7"/>
      <c r="G570" s="7"/>
    </row>
    <row r="571" spans="1:7" ht="11.25">
      <c r="A571" s="1"/>
      <c r="E571" s="7"/>
      <c r="F571" s="7"/>
      <c r="G571" s="7"/>
    </row>
    <row r="572" spans="1:7" ht="11.25">
      <c r="A572" s="1"/>
      <c r="E572" s="7"/>
      <c r="F572" s="7"/>
      <c r="G572" s="7"/>
    </row>
    <row r="573" spans="1:7" ht="11.25">
      <c r="A573" s="1"/>
      <c r="E573" s="7"/>
      <c r="F573" s="7"/>
      <c r="G573" s="7"/>
    </row>
    <row r="574" spans="1:7" ht="11.25">
      <c r="A574" s="1"/>
      <c r="E574" s="7"/>
      <c r="F574" s="7"/>
      <c r="G574" s="7"/>
    </row>
    <row r="575" spans="1:7" ht="11.25">
      <c r="A575" s="1"/>
      <c r="E575" s="7"/>
      <c r="F575" s="7"/>
      <c r="G575" s="7"/>
    </row>
    <row r="576" spans="1:7" ht="11.25">
      <c r="A576" s="1"/>
      <c r="E576" s="7"/>
      <c r="F576" s="7"/>
      <c r="G576" s="7"/>
    </row>
    <row r="577" spans="1:7" ht="11.25">
      <c r="A577" s="1"/>
      <c r="E577" s="7"/>
      <c r="F577" s="7"/>
      <c r="G577" s="7"/>
    </row>
    <row r="578" spans="1:7" ht="11.25">
      <c r="A578" s="1"/>
      <c r="E578" s="7"/>
      <c r="F578" s="7"/>
      <c r="G578" s="7"/>
    </row>
    <row r="579" spans="1:7" ht="11.25">
      <c r="A579" s="1"/>
      <c r="E579" s="7"/>
      <c r="F579" s="7"/>
      <c r="G579" s="7"/>
    </row>
    <row r="580" spans="1:7" ht="11.25">
      <c r="A580" s="1"/>
      <c r="E580" s="7"/>
      <c r="F580" s="7"/>
      <c r="G580" s="7"/>
    </row>
    <row r="581" spans="1:7" ht="11.25">
      <c r="A581" s="1"/>
      <c r="E581" s="7"/>
      <c r="F581" s="7"/>
      <c r="G581" s="7"/>
    </row>
    <row r="582" spans="1:7" ht="11.25">
      <c r="A582" s="1"/>
      <c r="E582" s="7"/>
      <c r="F582" s="7"/>
      <c r="G582" s="7"/>
    </row>
    <row r="583" spans="1:7" ht="11.25">
      <c r="A583" s="1"/>
      <c r="E583" s="7"/>
      <c r="F583" s="7"/>
      <c r="G583" s="7"/>
    </row>
    <row r="584" spans="1:7" ht="11.25">
      <c r="A584" s="1"/>
      <c r="E584" s="7"/>
      <c r="F584" s="7"/>
      <c r="G584" s="7"/>
    </row>
    <row r="585" spans="1:7" ht="11.25">
      <c r="A585" s="1"/>
      <c r="E585" s="7"/>
      <c r="F585" s="7"/>
      <c r="G585" s="7"/>
    </row>
    <row r="586" spans="1:7" ht="11.25">
      <c r="A586" s="1"/>
      <c r="E586" s="7"/>
      <c r="F586" s="7"/>
      <c r="G586" s="7"/>
    </row>
    <row r="587" spans="1:7" ht="11.25">
      <c r="A587" s="1"/>
      <c r="E587" s="7"/>
      <c r="F587" s="7"/>
      <c r="G587" s="7"/>
    </row>
    <row r="588" spans="1:7" ht="11.25">
      <c r="A588" s="1"/>
      <c r="E588" s="7"/>
      <c r="F588" s="7"/>
      <c r="G588" s="7"/>
    </row>
    <row r="589" spans="1:7" ht="11.25">
      <c r="A589" s="1"/>
      <c r="E589" s="7"/>
      <c r="F589" s="7"/>
      <c r="G589" s="7"/>
    </row>
    <row r="590" spans="1:7" ht="11.25">
      <c r="A590" s="1"/>
      <c r="E590" s="7"/>
      <c r="F590" s="7"/>
      <c r="G590" s="7"/>
    </row>
    <row r="591" spans="1:7" ht="11.25">
      <c r="A591" s="1"/>
      <c r="E591" s="7"/>
      <c r="F591" s="7"/>
      <c r="G591" s="7"/>
    </row>
    <row r="592" spans="1:7" ht="11.25">
      <c r="A592" s="1"/>
      <c r="E592" s="7"/>
      <c r="F592" s="7"/>
      <c r="G592" s="7"/>
    </row>
    <row r="593" spans="1:7" ht="11.25">
      <c r="A593" s="1"/>
      <c r="E593" s="7"/>
      <c r="F593" s="7"/>
      <c r="G593" s="7"/>
    </row>
    <row r="594" spans="1:7" ht="11.25">
      <c r="A594" s="1"/>
      <c r="E594" s="7"/>
      <c r="F594" s="7"/>
      <c r="G594" s="7"/>
    </row>
    <row r="595" spans="1:7" ht="11.25">
      <c r="A595" s="1"/>
      <c r="E595" s="7"/>
      <c r="F595" s="7"/>
      <c r="G595" s="7"/>
    </row>
    <row r="596" spans="1:7" ht="11.25">
      <c r="A596" s="1"/>
      <c r="E596" s="7"/>
      <c r="F596" s="7"/>
      <c r="G596" s="7"/>
    </row>
    <row r="597" spans="1:7" ht="11.25">
      <c r="A597" s="1"/>
      <c r="E597" s="7"/>
      <c r="F597" s="7"/>
      <c r="G597" s="7"/>
    </row>
    <row r="598" spans="1:7" ht="11.25">
      <c r="A598" s="1"/>
      <c r="E598" s="7"/>
      <c r="F598" s="7"/>
      <c r="G598" s="7"/>
    </row>
    <row r="599" spans="1:7" ht="11.25">
      <c r="A599" s="1"/>
      <c r="E599" s="7"/>
      <c r="F599" s="7"/>
      <c r="G599" s="7"/>
    </row>
    <row r="600" spans="1:7" ht="11.25">
      <c r="A600" s="1"/>
      <c r="E600" s="7"/>
      <c r="F600" s="7"/>
      <c r="G600" s="7"/>
    </row>
    <row r="601" spans="1:7" ht="11.25">
      <c r="A601" s="1"/>
      <c r="E601" s="7"/>
      <c r="F601" s="7"/>
      <c r="G601" s="7"/>
    </row>
    <row r="602" spans="1:7" ht="11.25">
      <c r="A602" s="1"/>
      <c r="E602" s="7"/>
      <c r="F602" s="7"/>
      <c r="G602" s="7"/>
    </row>
    <row r="603" spans="1:7" ht="11.25">
      <c r="A603" s="1"/>
      <c r="E603" s="7"/>
      <c r="F603" s="7"/>
      <c r="G603" s="7"/>
    </row>
    <row r="604" spans="1:7" ht="11.25">
      <c r="A604" s="1"/>
      <c r="E604" s="7"/>
      <c r="F604" s="7"/>
      <c r="G604" s="7"/>
    </row>
    <row r="605" spans="1:7" ht="11.25">
      <c r="A605" s="1"/>
      <c r="E605" s="7"/>
      <c r="F605" s="7"/>
      <c r="G605" s="7"/>
    </row>
    <row r="606" spans="1:7" ht="11.25">
      <c r="A606" s="1"/>
      <c r="E606" s="7"/>
      <c r="F606" s="7"/>
      <c r="G606" s="7"/>
    </row>
    <row r="607" spans="1:7" ht="11.25">
      <c r="A607" s="1"/>
      <c r="E607" s="7"/>
      <c r="F607" s="7"/>
      <c r="G607" s="7"/>
    </row>
    <row r="608" spans="1:7" ht="11.25">
      <c r="A608" s="1"/>
      <c r="E608" s="7"/>
      <c r="F608" s="7"/>
      <c r="G608" s="7"/>
    </row>
    <row r="609" spans="1:7" ht="11.25">
      <c r="A609" s="1"/>
      <c r="E609" s="7"/>
      <c r="F609" s="7"/>
      <c r="G609" s="7"/>
    </row>
    <row r="610" spans="1:7" ht="11.25">
      <c r="A610" s="1"/>
      <c r="E610" s="7"/>
      <c r="F610" s="7"/>
      <c r="G610" s="7"/>
    </row>
    <row r="611" spans="1:7" ht="11.25">
      <c r="A611" s="1"/>
      <c r="E611" s="7"/>
      <c r="F611" s="7"/>
      <c r="G611" s="7"/>
    </row>
    <row r="612" spans="1:7" ht="11.25">
      <c r="A612" s="1"/>
      <c r="E612" s="7"/>
      <c r="F612" s="7"/>
      <c r="G612" s="7"/>
    </row>
    <row r="613" spans="1:7" ht="11.25">
      <c r="A613" s="1"/>
      <c r="E613" s="7"/>
      <c r="F613" s="7"/>
      <c r="G613" s="7"/>
    </row>
    <row r="614" spans="1:7" ht="11.25">
      <c r="A614" s="1"/>
      <c r="E614" s="7"/>
      <c r="F614" s="7"/>
      <c r="G614" s="7"/>
    </row>
    <row r="615" spans="1:7" ht="11.25">
      <c r="A615" s="1"/>
      <c r="E615" s="7"/>
      <c r="F615" s="7"/>
      <c r="G615" s="7"/>
    </row>
    <row r="616" spans="1:7" ht="11.25">
      <c r="A616" s="1"/>
      <c r="E616" s="7"/>
      <c r="F616" s="7"/>
      <c r="G616" s="7"/>
    </row>
    <row r="617" spans="1:7" ht="11.25">
      <c r="A617" s="1"/>
      <c r="E617" s="7"/>
      <c r="F617" s="7"/>
      <c r="G617" s="7"/>
    </row>
    <row r="618" spans="1:7" ht="11.25">
      <c r="A618" s="1"/>
      <c r="E618" s="7"/>
      <c r="F618" s="7"/>
      <c r="G618" s="7"/>
    </row>
    <row r="619" spans="1:7" ht="11.25">
      <c r="A619" s="1"/>
      <c r="E619" s="7"/>
      <c r="F619" s="7"/>
      <c r="G619" s="7"/>
    </row>
    <row r="620" spans="1:7" ht="11.25">
      <c r="A620" s="1"/>
      <c r="E620" s="7"/>
      <c r="F620" s="7"/>
      <c r="G620" s="7"/>
    </row>
    <row r="621" spans="1:7" ht="11.25">
      <c r="A621" s="1"/>
      <c r="E621" s="7"/>
      <c r="F621" s="7"/>
      <c r="G621" s="7"/>
    </row>
    <row r="622" spans="1:7" ht="11.25">
      <c r="A622" s="1"/>
      <c r="E622" s="7"/>
      <c r="F622" s="7"/>
      <c r="G622" s="7"/>
    </row>
    <row r="623" spans="1:7" ht="11.25">
      <c r="A623" s="1"/>
      <c r="E623" s="7"/>
      <c r="F623" s="7"/>
      <c r="G623" s="7"/>
    </row>
    <row r="624" spans="1:7" ht="11.25">
      <c r="A624" s="1"/>
      <c r="E624" s="7"/>
      <c r="F624" s="7"/>
      <c r="G624" s="7"/>
    </row>
    <row r="625" spans="1:7" ht="11.25">
      <c r="A625" s="1"/>
      <c r="E625" s="7"/>
      <c r="F625" s="7"/>
      <c r="G625" s="7"/>
    </row>
    <row r="626" spans="1:7" ht="11.25">
      <c r="A626" s="1"/>
      <c r="E626" s="7"/>
      <c r="F626" s="7"/>
      <c r="G626" s="7"/>
    </row>
    <row r="627" spans="1:7" ht="11.25">
      <c r="A627" s="1"/>
      <c r="E627" s="7"/>
      <c r="F627" s="7"/>
      <c r="G627" s="7"/>
    </row>
    <row r="628" spans="1:7" ht="11.25">
      <c r="A628" s="1"/>
      <c r="E628" s="7"/>
      <c r="F628" s="7"/>
      <c r="G628" s="7"/>
    </row>
    <row r="629" spans="1:7" ht="11.25">
      <c r="A629" s="1"/>
      <c r="E629" s="7"/>
      <c r="F629" s="7"/>
      <c r="G629" s="7"/>
    </row>
    <row r="630" spans="1:7" ht="11.25">
      <c r="A630" s="1"/>
      <c r="E630" s="7"/>
      <c r="F630" s="7"/>
      <c r="G630" s="7"/>
    </row>
    <row r="631" spans="1:7" ht="11.25">
      <c r="A631" s="1"/>
      <c r="E631" s="7"/>
      <c r="F631" s="7"/>
      <c r="G631" s="7"/>
    </row>
    <row r="632" spans="1:7" ht="11.25">
      <c r="A632" s="1"/>
      <c r="E632" s="7"/>
      <c r="F632" s="7"/>
      <c r="G632" s="7"/>
    </row>
    <row r="633" spans="1:7" ht="11.25">
      <c r="A633" s="1"/>
      <c r="E633" s="7"/>
      <c r="F633" s="7"/>
      <c r="G633" s="7"/>
    </row>
    <row r="634" spans="1:7" ht="11.25">
      <c r="A634" s="1"/>
      <c r="E634" s="7"/>
      <c r="F634" s="7"/>
      <c r="G634" s="7"/>
    </row>
    <row r="635" spans="1:7" ht="11.25">
      <c r="A635" s="1"/>
      <c r="E635" s="7"/>
      <c r="F635" s="7"/>
      <c r="G635" s="7"/>
    </row>
    <row r="636" spans="1:7" ht="11.25">
      <c r="A636" s="1"/>
      <c r="E636" s="7"/>
      <c r="F636" s="7"/>
      <c r="G636" s="7"/>
    </row>
    <row r="637" spans="1:7" ht="11.25">
      <c r="A637" s="1"/>
      <c r="E637" s="7"/>
      <c r="F637" s="7"/>
      <c r="G637" s="7"/>
    </row>
    <row r="638" spans="1:7" ht="11.25">
      <c r="A638" s="1"/>
      <c r="E638" s="7"/>
      <c r="F638" s="7"/>
      <c r="G638" s="7"/>
    </row>
    <row r="639" spans="1:7" ht="11.25">
      <c r="A639" s="1"/>
      <c r="E639" s="7"/>
      <c r="F639" s="7"/>
      <c r="G639" s="7"/>
    </row>
    <row r="640" spans="1:7" ht="11.25">
      <c r="A640" s="1"/>
      <c r="E640" s="7"/>
      <c r="F640" s="7"/>
      <c r="G640" s="7"/>
    </row>
    <row r="641" spans="1:7" ht="11.25">
      <c r="A641" s="1"/>
      <c r="E641" s="7"/>
      <c r="F641" s="7"/>
      <c r="G641" s="7"/>
    </row>
    <row r="642" spans="1:7" ht="11.25">
      <c r="A642" s="1"/>
      <c r="E642" s="7"/>
      <c r="F642" s="7"/>
      <c r="G642" s="7"/>
    </row>
    <row r="643" spans="1:7" ht="11.25">
      <c r="A643" s="1"/>
      <c r="E643" s="7"/>
      <c r="F643" s="7"/>
      <c r="G643" s="7"/>
    </row>
    <row r="644" spans="1:7" ht="11.25">
      <c r="A644" s="1"/>
      <c r="E644" s="7"/>
      <c r="F644" s="7"/>
      <c r="G644" s="7"/>
    </row>
    <row r="645" spans="1:7" ht="11.25">
      <c r="A645" s="1"/>
      <c r="E645" s="7"/>
      <c r="F645" s="7"/>
      <c r="G645" s="7"/>
    </row>
    <row r="646" spans="1:7" ht="11.25">
      <c r="A646" s="1"/>
      <c r="E646" s="7"/>
      <c r="F646" s="7"/>
      <c r="G646" s="7"/>
    </row>
    <row r="647" spans="1:7" ht="11.25">
      <c r="A647" s="1"/>
      <c r="E647" s="7"/>
      <c r="F647" s="7"/>
      <c r="G647" s="7"/>
    </row>
    <row r="648" spans="1:7" ht="11.25">
      <c r="A648" s="1"/>
      <c r="E648" s="7"/>
      <c r="F648" s="7"/>
      <c r="G648" s="7"/>
    </row>
    <row r="649" spans="1:7" ht="11.25">
      <c r="A649" s="1"/>
      <c r="E649" s="7"/>
      <c r="F649" s="7"/>
      <c r="G649" s="7"/>
    </row>
    <row r="650" spans="1:7" ht="11.25">
      <c r="A650" s="1"/>
      <c r="E650" s="7"/>
      <c r="F650" s="7"/>
      <c r="G650" s="7"/>
    </row>
    <row r="651" spans="1:7" ht="11.25">
      <c r="A651" s="1"/>
      <c r="E651" s="7"/>
      <c r="F651" s="7"/>
      <c r="G651" s="7"/>
    </row>
    <row r="652" spans="1:7" ht="11.25">
      <c r="A652" s="1"/>
      <c r="E652" s="7"/>
      <c r="F652" s="7"/>
      <c r="G652" s="7"/>
    </row>
    <row r="653" spans="1:7" ht="11.25">
      <c r="A653" s="1"/>
      <c r="E653" s="7"/>
      <c r="F653" s="7"/>
      <c r="G653" s="7"/>
    </row>
    <row r="654" spans="1:7" ht="11.25">
      <c r="A654" s="1"/>
      <c r="E654" s="7"/>
      <c r="F654" s="7"/>
      <c r="G654" s="7"/>
    </row>
    <row r="655" spans="1:7" ht="11.25">
      <c r="A655" s="1"/>
      <c r="E655" s="7"/>
      <c r="F655" s="7"/>
      <c r="G655" s="7"/>
    </row>
    <row r="656" spans="1:7" ht="11.25">
      <c r="A656" s="1"/>
      <c r="E656" s="7"/>
      <c r="F656" s="7"/>
      <c r="G656" s="7"/>
    </row>
    <row r="657" spans="1:7" ht="11.25">
      <c r="A657" s="1"/>
      <c r="E657" s="7"/>
      <c r="F657" s="7"/>
      <c r="G657" s="7"/>
    </row>
    <row r="658" spans="1:7" ht="11.25">
      <c r="A658" s="1"/>
      <c r="E658" s="7"/>
      <c r="F658" s="7"/>
      <c r="G658" s="7"/>
    </row>
    <row r="659" spans="1:7" ht="11.25">
      <c r="A659" s="1"/>
      <c r="E659" s="7"/>
      <c r="F659" s="7"/>
      <c r="G659" s="7"/>
    </row>
    <row r="660" spans="1:7" ht="11.25">
      <c r="A660" s="1"/>
      <c r="E660" s="7"/>
      <c r="F660" s="7"/>
      <c r="G660" s="7"/>
    </row>
    <row r="661" spans="1:7" ht="11.25">
      <c r="A661" s="1"/>
      <c r="E661" s="7"/>
      <c r="F661" s="7"/>
      <c r="G661" s="7"/>
    </row>
    <row r="662" spans="1:7" ht="11.25">
      <c r="A662" s="1"/>
      <c r="E662" s="7"/>
      <c r="F662" s="7"/>
      <c r="G662" s="7"/>
    </row>
    <row r="663" spans="1:7" ht="11.25">
      <c r="A663" s="1"/>
      <c r="E663" s="7"/>
      <c r="F663" s="7"/>
      <c r="G663" s="7"/>
    </row>
    <row r="664" spans="1:7" ht="11.25">
      <c r="A664" s="1"/>
      <c r="E664" s="7"/>
      <c r="F664" s="7"/>
      <c r="G664" s="7"/>
    </row>
    <row r="665" spans="1:7" ht="11.25">
      <c r="A665" s="1"/>
      <c r="E665" s="7"/>
      <c r="F665" s="7"/>
      <c r="G665" s="7"/>
    </row>
    <row r="666" spans="1:7" ht="11.25">
      <c r="A666" s="1"/>
      <c r="E666" s="7"/>
      <c r="F666" s="7"/>
      <c r="G666" s="7"/>
    </row>
    <row r="667" spans="1:7" ht="11.25">
      <c r="A667" s="1"/>
      <c r="E667" s="7"/>
      <c r="F667" s="7"/>
      <c r="G667" s="7"/>
    </row>
    <row r="668" spans="1:7" ht="11.25">
      <c r="A668" s="1"/>
      <c r="E668" s="7"/>
      <c r="F668" s="7"/>
      <c r="G668" s="7"/>
    </row>
    <row r="669" spans="1:7" ht="11.25">
      <c r="A669" s="1"/>
      <c r="E669" s="7"/>
      <c r="F669" s="7"/>
      <c r="G669" s="7"/>
    </row>
    <row r="670" spans="1:7" ht="11.25">
      <c r="A670" s="1"/>
      <c r="E670" s="7"/>
      <c r="F670" s="7"/>
      <c r="G670" s="7"/>
    </row>
    <row r="671" spans="1:7" ht="11.25">
      <c r="A671" s="1"/>
      <c r="E671" s="7"/>
      <c r="F671" s="7"/>
      <c r="G671" s="7"/>
    </row>
    <row r="672" spans="1:7" ht="11.25">
      <c r="A672" s="1"/>
      <c r="E672" s="7"/>
      <c r="F672" s="7"/>
      <c r="G672" s="7"/>
    </row>
    <row r="673" spans="1:7" ht="11.25">
      <c r="A673" s="1"/>
      <c r="E673" s="7"/>
      <c r="F673" s="7"/>
      <c r="G673" s="7"/>
    </row>
    <row r="674" spans="1:7" ht="11.25">
      <c r="A674" s="1"/>
      <c r="E674" s="7"/>
      <c r="F674" s="7"/>
      <c r="G674" s="7"/>
    </row>
    <row r="675" spans="1:7" ht="11.25">
      <c r="A675" s="1"/>
      <c r="E675" s="7"/>
      <c r="F675" s="7"/>
      <c r="G675" s="7"/>
    </row>
    <row r="676" spans="1:7" ht="11.25">
      <c r="A676" s="1"/>
      <c r="E676" s="7"/>
      <c r="F676" s="7"/>
      <c r="G676" s="7"/>
    </row>
    <row r="677" spans="1:7" ht="11.25">
      <c r="A677" s="1"/>
      <c r="E677" s="7"/>
      <c r="F677" s="7"/>
      <c r="G677" s="7"/>
    </row>
    <row r="678" spans="1:7" ht="11.25">
      <c r="A678" s="1"/>
      <c r="E678" s="7"/>
      <c r="F678" s="7"/>
      <c r="G678" s="7"/>
    </row>
    <row r="679" spans="1:7" ht="11.25">
      <c r="A679" s="1"/>
      <c r="E679" s="7"/>
      <c r="F679" s="7"/>
      <c r="G679" s="7"/>
    </row>
    <row r="680" spans="1:7" ht="11.25">
      <c r="A680" s="1"/>
      <c r="E680" s="7"/>
      <c r="F680" s="7"/>
      <c r="G680" s="7"/>
    </row>
    <row r="681" spans="1:7" ht="11.25">
      <c r="A681" s="1"/>
      <c r="E681" s="7"/>
      <c r="F681" s="7"/>
      <c r="G681" s="7"/>
    </row>
    <row r="682" spans="1:7" ht="11.25">
      <c r="A682" s="1"/>
      <c r="E682" s="7"/>
      <c r="F682" s="7"/>
      <c r="G682" s="7"/>
    </row>
    <row r="683" spans="1:7" ht="11.25">
      <c r="A683" s="1"/>
      <c r="E683" s="7"/>
      <c r="F683" s="7"/>
      <c r="G683" s="7"/>
    </row>
    <row r="684" spans="1:7" ht="11.25">
      <c r="A684" s="1"/>
      <c r="E684" s="7"/>
      <c r="F684" s="7"/>
      <c r="G684" s="7"/>
    </row>
    <row r="685" spans="1:7" ht="11.25">
      <c r="A685" s="1"/>
      <c r="E685" s="7"/>
      <c r="F685" s="7"/>
      <c r="G685" s="7"/>
    </row>
    <row r="686" spans="1:7" ht="11.25">
      <c r="A686" s="1"/>
      <c r="E686" s="7"/>
      <c r="F686" s="7"/>
      <c r="G686" s="7"/>
    </row>
    <row r="687" spans="1:7" ht="11.25">
      <c r="A687" s="1"/>
      <c r="E687" s="7"/>
      <c r="F687" s="7"/>
      <c r="G687" s="7"/>
    </row>
    <row r="688" spans="1:7" ht="11.25">
      <c r="A688" s="1"/>
      <c r="E688" s="7"/>
      <c r="F688" s="7"/>
      <c r="G688" s="7"/>
    </row>
    <row r="689" spans="1:7" ht="11.25">
      <c r="A689" s="1"/>
      <c r="E689" s="7"/>
      <c r="F689" s="7"/>
      <c r="G689" s="7"/>
    </row>
    <row r="690" spans="1:7" ht="11.25">
      <c r="A690" s="1"/>
      <c r="E690" s="7"/>
      <c r="F690" s="7"/>
      <c r="G690" s="7"/>
    </row>
    <row r="691" spans="1:7" ht="11.25">
      <c r="A691" s="1"/>
      <c r="E691" s="7"/>
      <c r="F691" s="7"/>
      <c r="G691" s="7"/>
    </row>
    <row r="692" spans="1:7" ht="11.25">
      <c r="A692" s="1"/>
      <c r="E692" s="7"/>
      <c r="F692" s="7"/>
      <c r="G692" s="7"/>
    </row>
    <row r="693" spans="1:7" ht="11.25">
      <c r="A693" s="1"/>
      <c r="E693" s="7"/>
      <c r="F693" s="7"/>
      <c r="G693" s="7"/>
    </row>
    <row r="694" spans="1:7" ht="11.25">
      <c r="A694" s="1"/>
      <c r="E694" s="7"/>
      <c r="F694" s="7"/>
      <c r="G694" s="7"/>
    </row>
    <row r="695" spans="1:7" ht="11.25">
      <c r="A695" s="1"/>
      <c r="E695" s="7"/>
      <c r="F695" s="7"/>
      <c r="G695" s="7"/>
    </row>
    <row r="696" spans="1:7" ht="11.25">
      <c r="A696" s="1"/>
      <c r="E696" s="7"/>
      <c r="F696" s="7"/>
      <c r="G696" s="7"/>
    </row>
    <row r="697" spans="1:7" ht="11.25">
      <c r="A697" s="1"/>
      <c r="E697" s="7"/>
      <c r="F697" s="7"/>
      <c r="G697" s="7"/>
    </row>
    <row r="698" spans="1:7" ht="11.25">
      <c r="A698" s="1"/>
      <c r="E698" s="7"/>
      <c r="F698" s="7"/>
      <c r="G698" s="7"/>
    </row>
    <row r="699" spans="1:7" ht="11.25">
      <c r="A699" s="1"/>
      <c r="E699" s="7"/>
      <c r="F699" s="7"/>
      <c r="G699" s="7"/>
    </row>
    <row r="700" spans="1:7" ht="11.25">
      <c r="A700" s="1"/>
      <c r="E700" s="7"/>
      <c r="F700" s="7"/>
      <c r="G700" s="7"/>
    </row>
    <row r="701" spans="1:7" ht="11.25">
      <c r="A701" s="1"/>
      <c r="E701" s="7"/>
      <c r="F701" s="7"/>
      <c r="G701" s="7"/>
    </row>
    <row r="702" spans="1:7" ht="11.25">
      <c r="A702" s="1"/>
      <c r="E702" s="7"/>
      <c r="F702" s="7"/>
      <c r="G702" s="7"/>
    </row>
    <row r="703" spans="1:7" ht="11.25">
      <c r="A703" s="1"/>
      <c r="E703" s="7"/>
      <c r="F703" s="7"/>
      <c r="G703" s="7"/>
    </row>
    <row r="704" spans="1:7" ht="11.25">
      <c r="A704" s="1"/>
      <c r="E704" s="7"/>
      <c r="F704" s="7"/>
      <c r="G704" s="7"/>
    </row>
    <row r="705" spans="1:7" ht="11.25">
      <c r="A705" s="1"/>
      <c r="E705" s="7"/>
      <c r="F705" s="7"/>
      <c r="G705" s="7"/>
    </row>
    <row r="706" spans="1:7" ht="11.25">
      <c r="A706" s="1"/>
      <c r="E706" s="7"/>
      <c r="F706" s="7"/>
      <c r="G706" s="7"/>
    </row>
    <row r="707" spans="1:7" ht="11.25">
      <c r="A707" s="1"/>
      <c r="E707" s="7"/>
      <c r="F707" s="7"/>
      <c r="G707" s="7"/>
    </row>
    <row r="708" spans="1:7" ht="11.25">
      <c r="A708" s="1"/>
      <c r="E708" s="7"/>
      <c r="F708" s="7"/>
      <c r="G708" s="7"/>
    </row>
    <row r="709" spans="1:7" ht="11.25">
      <c r="A709" s="1"/>
      <c r="E709" s="7"/>
      <c r="F709" s="7"/>
      <c r="G709" s="7"/>
    </row>
    <row r="710" spans="1:7" ht="11.25">
      <c r="A710" s="1"/>
      <c r="E710" s="7"/>
      <c r="F710" s="7"/>
      <c r="G710" s="7"/>
    </row>
    <row r="711" spans="1:7" ht="11.25">
      <c r="A711" s="1"/>
      <c r="E711" s="7"/>
      <c r="F711" s="7"/>
      <c r="G711" s="7"/>
    </row>
    <row r="712" spans="1:7" ht="11.25">
      <c r="A712" s="1"/>
      <c r="E712" s="7"/>
      <c r="F712" s="7"/>
      <c r="G712" s="7"/>
    </row>
    <row r="713" spans="1:7" ht="11.25">
      <c r="A713" s="1"/>
      <c r="E713" s="7"/>
      <c r="F713" s="7"/>
      <c r="G713" s="7"/>
    </row>
    <row r="714" spans="1:7" ht="11.25">
      <c r="A714" s="1"/>
      <c r="E714" s="7"/>
      <c r="F714" s="7"/>
      <c r="G714" s="7"/>
    </row>
    <row r="715" spans="1:7" ht="11.25">
      <c r="A715" s="1"/>
      <c r="E715" s="7"/>
      <c r="F715" s="7"/>
      <c r="G715" s="7"/>
    </row>
    <row r="716" spans="1:7" ht="11.25">
      <c r="A716" s="1"/>
      <c r="E716" s="7"/>
      <c r="F716" s="7"/>
      <c r="G716" s="7"/>
    </row>
    <row r="717" spans="1:7" ht="11.25">
      <c r="A717" s="1"/>
      <c r="E717" s="7"/>
      <c r="F717" s="7"/>
      <c r="G717" s="7"/>
    </row>
    <row r="718" spans="1:7" ht="11.25">
      <c r="A718" s="1"/>
      <c r="E718" s="7"/>
      <c r="F718" s="7"/>
      <c r="G718" s="7"/>
    </row>
    <row r="719" spans="1:7" ht="11.25">
      <c r="A719" s="1"/>
      <c r="E719" s="7"/>
      <c r="F719" s="7"/>
      <c r="G719" s="7"/>
    </row>
    <row r="720" spans="1:7" ht="11.25">
      <c r="A720" s="1"/>
      <c r="E720" s="7"/>
      <c r="F720" s="7"/>
      <c r="G720" s="7"/>
    </row>
    <row r="721" spans="1:7" ht="11.25">
      <c r="A721" s="1"/>
      <c r="E721" s="7"/>
      <c r="F721" s="7"/>
      <c r="G721" s="7"/>
    </row>
    <row r="722" spans="1:7" ht="11.25">
      <c r="A722" s="1"/>
      <c r="E722" s="7"/>
      <c r="F722" s="7"/>
      <c r="G722" s="7"/>
    </row>
    <row r="723" spans="1:7" ht="11.25">
      <c r="A723" s="1"/>
      <c r="E723" s="7"/>
      <c r="F723" s="7"/>
      <c r="G723" s="7"/>
    </row>
    <row r="724" spans="1:7" ht="11.25">
      <c r="A724" s="1"/>
      <c r="E724" s="7"/>
      <c r="F724" s="7"/>
      <c r="G724" s="7"/>
    </row>
    <row r="725" spans="1:7" ht="11.25">
      <c r="A725" s="1"/>
      <c r="E725" s="7"/>
      <c r="F725" s="7"/>
      <c r="G725" s="7"/>
    </row>
    <row r="726" spans="1:7" ht="11.25">
      <c r="A726" s="1"/>
      <c r="E726" s="7"/>
      <c r="F726" s="7"/>
      <c r="G726" s="7"/>
    </row>
    <row r="727" spans="1:7" ht="11.25">
      <c r="A727" s="1"/>
      <c r="E727" s="7"/>
      <c r="F727" s="7"/>
      <c r="G727" s="7"/>
    </row>
    <row r="728" spans="1:7" ht="11.25">
      <c r="A728" s="1"/>
      <c r="E728" s="7"/>
      <c r="F728" s="7"/>
      <c r="G728" s="7"/>
    </row>
    <row r="729" spans="1:7" ht="11.25">
      <c r="A729" s="1"/>
      <c r="E729" s="7"/>
      <c r="F729" s="7"/>
      <c r="G729" s="7"/>
    </row>
    <row r="730" spans="1:7" ht="11.25">
      <c r="A730" s="1"/>
      <c r="E730" s="7"/>
      <c r="F730" s="7"/>
      <c r="G730" s="7"/>
    </row>
    <row r="731" spans="1:7" ht="11.25">
      <c r="A731" s="1"/>
      <c r="E731" s="7"/>
      <c r="F731" s="7"/>
      <c r="G731" s="7"/>
    </row>
    <row r="732" spans="1:7" ht="11.25">
      <c r="A732" s="1"/>
      <c r="E732" s="7"/>
      <c r="F732" s="7"/>
      <c r="G732" s="7"/>
    </row>
    <row r="733" spans="1:7" ht="11.25">
      <c r="A733" s="1"/>
      <c r="E733" s="7"/>
      <c r="F733" s="7"/>
      <c r="G733" s="7"/>
    </row>
    <row r="734" spans="1:7" ht="11.25">
      <c r="A734" s="1"/>
      <c r="E734" s="7"/>
      <c r="F734" s="7"/>
      <c r="G734" s="7"/>
    </row>
    <row r="735" spans="1:7" ht="11.25">
      <c r="A735" s="1"/>
      <c r="E735" s="7"/>
      <c r="F735" s="7"/>
      <c r="G735" s="7"/>
    </row>
    <row r="736" spans="1:7" ht="11.25">
      <c r="A736" s="1"/>
      <c r="E736" s="7"/>
      <c r="F736" s="7"/>
      <c r="G736" s="7"/>
    </row>
    <row r="737" spans="1:7" ht="11.25">
      <c r="A737" s="1"/>
      <c r="E737" s="7"/>
      <c r="F737" s="7"/>
      <c r="G737" s="7"/>
    </row>
    <row r="738" spans="1:7" ht="11.25">
      <c r="A738" s="1"/>
      <c r="E738" s="7"/>
      <c r="F738" s="7"/>
      <c r="G738" s="7"/>
    </row>
    <row r="739" spans="1:7" ht="11.25">
      <c r="A739" s="1"/>
      <c r="E739" s="7"/>
      <c r="F739" s="7"/>
      <c r="G739" s="7"/>
    </row>
    <row r="740" spans="1:7" ht="11.25">
      <c r="A740" s="1"/>
      <c r="E740" s="7"/>
      <c r="F740" s="7"/>
      <c r="G740" s="7"/>
    </row>
    <row r="741" spans="1:7" ht="11.25">
      <c r="A741" s="1"/>
      <c r="E741" s="7"/>
      <c r="F741" s="7"/>
      <c r="G741" s="7"/>
    </row>
    <row r="742" spans="1:7" ht="11.25">
      <c r="A742" s="1"/>
      <c r="E742" s="7"/>
      <c r="F742" s="7"/>
      <c r="G742" s="7"/>
    </row>
    <row r="743" spans="1:7" ht="11.25">
      <c r="A743" s="1"/>
      <c r="E743" s="7"/>
      <c r="F743" s="7"/>
      <c r="G743" s="7"/>
    </row>
    <row r="744" spans="1:7" ht="11.25">
      <c r="A744" s="1"/>
      <c r="E744" s="7"/>
      <c r="F744" s="7"/>
      <c r="G744" s="7"/>
    </row>
    <row r="745" spans="1:7" ht="11.25">
      <c r="A745" s="1"/>
      <c r="E745" s="7"/>
      <c r="F745" s="7"/>
      <c r="G745" s="7"/>
    </row>
    <row r="746" spans="1:7" ht="11.25">
      <c r="A746" s="1"/>
      <c r="E746" s="7"/>
      <c r="F746" s="7"/>
      <c r="G746" s="7"/>
    </row>
    <row r="747" spans="1:7" ht="11.25">
      <c r="A747" s="1"/>
      <c r="E747" s="7"/>
      <c r="F747" s="7"/>
      <c r="G747" s="7"/>
    </row>
    <row r="748" spans="1:7" ht="11.25">
      <c r="A748" s="1"/>
      <c r="E748" s="7"/>
      <c r="F748" s="7"/>
      <c r="G748" s="7"/>
    </row>
    <row r="749" spans="1:7" ht="11.25">
      <c r="A749" s="1"/>
      <c r="E749" s="7"/>
      <c r="F749" s="7"/>
      <c r="G749" s="7"/>
    </row>
    <row r="750" spans="1:7" ht="11.25">
      <c r="A750" s="1"/>
      <c r="E750" s="7"/>
      <c r="F750" s="7"/>
      <c r="G750" s="7"/>
    </row>
    <row r="751" spans="1:7" ht="11.25">
      <c r="A751" s="1"/>
      <c r="E751" s="7"/>
      <c r="F751" s="7"/>
      <c r="G751" s="7"/>
    </row>
    <row r="752" spans="1:7" ht="11.25">
      <c r="A752" s="1"/>
      <c r="E752" s="7"/>
      <c r="F752" s="7"/>
      <c r="G752" s="7"/>
    </row>
    <row r="753" spans="1:7" ht="11.25">
      <c r="A753" s="1"/>
      <c r="E753" s="7"/>
      <c r="F753" s="7"/>
      <c r="G753" s="7"/>
    </row>
    <row r="754" spans="1:7" ht="11.25">
      <c r="A754" s="1"/>
      <c r="E754" s="7"/>
      <c r="F754" s="7"/>
      <c r="G754" s="7"/>
    </row>
    <row r="755" spans="1:7" ht="11.25">
      <c r="A755" s="1"/>
      <c r="E755" s="7"/>
      <c r="F755" s="7"/>
      <c r="G755" s="7"/>
    </row>
    <row r="756" spans="1:7" ht="11.25">
      <c r="A756" s="1"/>
      <c r="E756" s="7"/>
      <c r="F756" s="7"/>
      <c r="G756" s="7"/>
    </row>
    <row r="757" spans="1:7" ht="11.25">
      <c r="A757" s="1"/>
      <c r="E757" s="7"/>
      <c r="F757" s="7"/>
      <c r="G757" s="7"/>
    </row>
    <row r="758" spans="1:7" ht="11.25">
      <c r="A758" s="1"/>
      <c r="E758" s="7"/>
      <c r="F758" s="7"/>
      <c r="G758" s="7"/>
    </row>
    <row r="759" spans="1:7" ht="11.25">
      <c r="A759" s="1"/>
      <c r="E759" s="7"/>
      <c r="F759" s="7"/>
      <c r="G759" s="7"/>
    </row>
    <row r="760" spans="1:7" ht="11.25">
      <c r="A760" s="1"/>
      <c r="E760" s="7"/>
      <c r="F760" s="7"/>
      <c r="G760" s="7"/>
    </row>
    <row r="761" spans="1:7" ht="11.25">
      <c r="A761" s="1"/>
      <c r="E761" s="7"/>
      <c r="F761" s="7"/>
      <c r="G761" s="7"/>
    </row>
    <row r="762" spans="1:7" ht="11.25">
      <c r="A762" s="1"/>
      <c r="E762" s="7"/>
      <c r="F762" s="7"/>
      <c r="G762" s="7"/>
    </row>
    <row r="763" spans="1:7" ht="11.25">
      <c r="A763" s="1"/>
      <c r="E763" s="7"/>
      <c r="F763" s="7"/>
      <c r="G763" s="7"/>
    </row>
    <row r="764" spans="1:7" ht="11.25">
      <c r="A764" s="1"/>
      <c r="E764" s="7"/>
      <c r="F764" s="7"/>
      <c r="G764" s="7"/>
    </row>
    <row r="765" spans="1:7" ht="11.25">
      <c r="A765" s="1"/>
      <c r="E765" s="7"/>
      <c r="F765" s="7"/>
      <c r="G765" s="7"/>
    </row>
    <row r="766" spans="1:7" ht="11.25">
      <c r="A766" s="1"/>
      <c r="E766" s="7"/>
      <c r="F766" s="7"/>
      <c r="G766" s="7"/>
    </row>
    <row r="767" spans="1:7" ht="11.25">
      <c r="A767" s="1"/>
      <c r="E767" s="7"/>
      <c r="F767" s="7"/>
      <c r="G767" s="7"/>
    </row>
    <row r="768" spans="1:7" ht="11.25">
      <c r="A768" s="1"/>
      <c r="E768" s="7"/>
      <c r="F768" s="7"/>
      <c r="G768" s="7"/>
    </row>
    <row r="769" spans="1:7" ht="11.25">
      <c r="A769" s="1"/>
      <c r="E769" s="7"/>
      <c r="F769" s="7"/>
      <c r="G769" s="7"/>
    </row>
    <row r="770" spans="1:7" ht="11.25">
      <c r="A770" s="1"/>
      <c r="E770" s="7"/>
      <c r="F770" s="7"/>
      <c r="G770" s="7"/>
    </row>
    <row r="771" spans="1:7" ht="11.25">
      <c r="A771" s="1"/>
      <c r="E771" s="7"/>
      <c r="F771" s="7"/>
      <c r="G771" s="7"/>
    </row>
    <row r="772" spans="1:7" ht="11.25">
      <c r="A772" s="1"/>
      <c r="E772" s="7"/>
      <c r="F772" s="7"/>
      <c r="G772" s="7"/>
    </row>
    <row r="773" spans="1:7" ht="11.25">
      <c r="A773" s="1"/>
      <c r="E773" s="7"/>
      <c r="F773" s="7"/>
      <c r="G773" s="7"/>
    </row>
    <row r="774" spans="1:7" ht="11.25">
      <c r="A774" s="1"/>
      <c r="E774" s="7"/>
      <c r="F774" s="7"/>
      <c r="G774" s="7"/>
    </row>
    <row r="775" spans="1:7" ht="11.25">
      <c r="A775" s="1"/>
      <c r="E775" s="7"/>
      <c r="F775" s="7"/>
      <c r="G775" s="7"/>
    </row>
    <row r="776" spans="1:7" ht="11.25">
      <c r="A776" s="1"/>
      <c r="E776" s="7"/>
      <c r="F776" s="7"/>
      <c r="G776" s="7"/>
    </row>
    <row r="777" spans="1:7" ht="11.25">
      <c r="A777" s="1"/>
      <c r="E777" s="7"/>
      <c r="F777" s="7"/>
      <c r="G777" s="7"/>
    </row>
    <row r="778" spans="1:7" ht="11.25">
      <c r="A778" s="1"/>
      <c r="E778" s="7"/>
      <c r="F778" s="7"/>
      <c r="G778" s="7"/>
    </row>
    <row r="779" spans="1:7" ht="11.25">
      <c r="A779" s="1"/>
      <c r="E779" s="7"/>
      <c r="F779" s="7"/>
      <c r="G779" s="7"/>
    </row>
    <row r="780" spans="1:7" ht="11.25">
      <c r="A780" s="1"/>
      <c r="E780" s="7"/>
      <c r="F780" s="7"/>
      <c r="G780" s="7"/>
    </row>
    <row r="781" spans="1:7" ht="11.25">
      <c r="A781" s="1"/>
      <c r="E781" s="7"/>
      <c r="F781" s="7"/>
      <c r="G781" s="7"/>
    </row>
    <row r="782" spans="1:7" ht="11.25">
      <c r="A782" s="1"/>
      <c r="E782" s="7"/>
      <c r="F782" s="7"/>
      <c r="G782" s="7"/>
    </row>
    <row r="783" spans="1:7" ht="11.25">
      <c r="A783" s="1"/>
      <c r="E783" s="7"/>
      <c r="F783" s="7"/>
      <c r="G783" s="7"/>
    </row>
    <row r="784" spans="1:7" ht="11.25">
      <c r="A784" s="1"/>
      <c r="E784" s="7"/>
      <c r="F784" s="7"/>
      <c r="G784" s="7"/>
    </row>
    <row r="785" spans="1:7" ht="11.25">
      <c r="A785" s="1"/>
      <c r="E785" s="7"/>
      <c r="F785" s="7"/>
      <c r="G785" s="7"/>
    </row>
    <row r="786" spans="1:7" ht="11.25">
      <c r="A786" s="1"/>
      <c r="E786" s="7"/>
      <c r="F786" s="7"/>
      <c r="G786" s="7"/>
    </row>
    <row r="787" spans="1:7" ht="11.25">
      <c r="A787" s="1"/>
      <c r="E787" s="7"/>
      <c r="F787" s="7"/>
      <c r="G787" s="7"/>
    </row>
    <row r="788" spans="1:7" ht="11.25">
      <c r="A788" s="1"/>
      <c r="E788" s="7"/>
      <c r="F788" s="7"/>
      <c r="G788" s="7"/>
    </row>
    <row r="789" spans="1:7" ht="11.25">
      <c r="A789" s="1"/>
      <c r="E789" s="7"/>
      <c r="F789" s="7"/>
      <c r="G789" s="7"/>
    </row>
    <row r="790" spans="1:7" ht="11.25">
      <c r="A790" s="1"/>
      <c r="E790" s="7"/>
      <c r="F790" s="7"/>
      <c r="G790" s="7"/>
    </row>
    <row r="791" spans="1:7" ht="11.25">
      <c r="A791" s="1"/>
      <c r="E791" s="7"/>
      <c r="F791" s="7"/>
      <c r="G791" s="7"/>
    </row>
    <row r="792" spans="1:7" ht="11.25">
      <c r="A792" s="1"/>
      <c r="E792" s="7"/>
      <c r="F792" s="7"/>
      <c r="G792" s="7"/>
    </row>
    <row r="793" spans="1:7" ht="11.25">
      <c r="A793" s="1"/>
      <c r="E793" s="7"/>
      <c r="F793" s="7"/>
      <c r="G793" s="7"/>
    </row>
    <row r="794" spans="1:7" ht="11.25">
      <c r="A794" s="1"/>
      <c r="E794" s="7"/>
      <c r="F794" s="7"/>
      <c r="G794" s="7"/>
    </row>
    <row r="795" spans="1:7" ht="11.25">
      <c r="A795" s="1"/>
      <c r="E795" s="7"/>
      <c r="F795" s="7"/>
      <c r="G795" s="7"/>
    </row>
    <row r="796" spans="1:7" ht="11.25">
      <c r="A796" s="1"/>
      <c r="E796" s="7"/>
      <c r="F796" s="7"/>
      <c r="G796" s="7"/>
    </row>
    <row r="797" spans="1:7" ht="11.25">
      <c r="A797" s="1"/>
      <c r="E797" s="7"/>
      <c r="F797" s="7"/>
      <c r="G797" s="7"/>
    </row>
    <row r="798" spans="1:7" ht="11.25">
      <c r="A798" s="1"/>
      <c r="E798" s="7"/>
      <c r="F798" s="7"/>
      <c r="G798" s="7"/>
    </row>
    <row r="799" spans="1:7" ht="11.25">
      <c r="A799" s="1"/>
      <c r="E799" s="7"/>
      <c r="F799" s="7"/>
      <c r="G799" s="7"/>
    </row>
    <row r="800" spans="1:7" ht="11.25">
      <c r="A800" s="1"/>
      <c r="E800" s="7"/>
      <c r="F800" s="7"/>
      <c r="G800" s="7"/>
    </row>
    <row r="801" spans="1:7" ht="11.25">
      <c r="A801" s="1"/>
      <c r="E801" s="7"/>
      <c r="F801" s="7"/>
      <c r="G801" s="7"/>
    </row>
    <row r="802" spans="1:7" ht="11.25">
      <c r="A802" s="1"/>
      <c r="E802" s="7"/>
      <c r="F802" s="7"/>
      <c r="G802" s="7"/>
    </row>
    <row r="803" spans="1:7" ht="11.25">
      <c r="A803" s="1"/>
      <c r="E803" s="7"/>
      <c r="F803" s="7"/>
      <c r="G803" s="7"/>
    </row>
    <row r="804" spans="1:7" ht="11.25">
      <c r="A804" s="1"/>
      <c r="E804" s="7"/>
      <c r="F804" s="7"/>
      <c r="G804" s="7"/>
    </row>
    <row r="805" spans="1:7" ht="11.25">
      <c r="A805" s="1"/>
      <c r="E805" s="7"/>
      <c r="F805" s="7"/>
      <c r="G805" s="7"/>
    </row>
    <row r="806" spans="1:7" ht="11.25">
      <c r="A806" s="1"/>
      <c r="E806" s="7"/>
      <c r="F806" s="7"/>
      <c r="G806" s="7"/>
    </row>
    <row r="807" spans="1:7" ht="11.25">
      <c r="A807" s="1"/>
      <c r="E807" s="7"/>
      <c r="F807" s="7"/>
      <c r="G807" s="7"/>
    </row>
    <row r="808" spans="1:7" ht="11.25">
      <c r="A808" s="1"/>
      <c r="E808" s="7"/>
      <c r="F808" s="7"/>
      <c r="G808" s="7"/>
    </row>
    <row r="809" spans="1:7" ht="11.25">
      <c r="A809" s="1"/>
      <c r="E809" s="7"/>
      <c r="F809" s="7"/>
      <c r="G809" s="7"/>
    </row>
    <row r="810" spans="1:7" ht="11.25">
      <c r="A810" s="1"/>
      <c r="E810" s="7"/>
      <c r="F810" s="7"/>
      <c r="G810" s="7"/>
    </row>
    <row r="811" spans="1:7" ht="11.25">
      <c r="A811" s="1"/>
      <c r="E811" s="7"/>
      <c r="F811" s="7"/>
      <c r="G811" s="7"/>
    </row>
    <row r="812" spans="1:7" ht="11.25">
      <c r="A812" s="1"/>
      <c r="E812" s="7"/>
      <c r="F812" s="7"/>
      <c r="G812" s="7"/>
    </row>
    <row r="813" spans="1:7" ht="11.25">
      <c r="A813" s="1"/>
      <c r="E813" s="7"/>
      <c r="F813" s="7"/>
      <c r="G813" s="7"/>
    </row>
    <row r="814" spans="1:7" ht="11.25">
      <c r="A814" s="1"/>
      <c r="E814" s="7"/>
      <c r="F814" s="7"/>
      <c r="G814" s="7"/>
    </row>
    <row r="815" spans="1:7" ht="11.25">
      <c r="A815" s="1"/>
      <c r="E815" s="7"/>
      <c r="F815" s="7"/>
      <c r="G815" s="7"/>
    </row>
    <row r="816" spans="1:7" ht="11.25">
      <c r="A816" s="1"/>
      <c r="E816" s="7"/>
      <c r="F816" s="7"/>
      <c r="G816" s="7"/>
    </row>
    <row r="817" spans="1:7" ht="11.25">
      <c r="A817" s="1"/>
      <c r="E817" s="7"/>
      <c r="F817" s="7"/>
      <c r="G817" s="7"/>
    </row>
    <row r="818" spans="1:7" ht="11.25">
      <c r="A818" s="1"/>
      <c r="E818" s="7"/>
      <c r="F818" s="7"/>
      <c r="G818" s="7"/>
    </row>
    <row r="819" spans="1:7" ht="11.25">
      <c r="A819" s="1"/>
      <c r="E819" s="7"/>
      <c r="F819" s="7"/>
      <c r="G819" s="7"/>
    </row>
    <row r="820" spans="1:7" ht="11.25">
      <c r="A820" s="1"/>
      <c r="E820" s="7"/>
      <c r="F820" s="7"/>
      <c r="G820" s="7"/>
    </row>
    <row r="821" spans="1:7" ht="11.25">
      <c r="A821" s="1"/>
      <c r="E821" s="7"/>
      <c r="F821" s="7"/>
      <c r="G821" s="7"/>
    </row>
    <row r="822" spans="1:7" ht="11.25">
      <c r="A822" s="1"/>
      <c r="E822" s="7"/>
      <c r="F822" s="7"/>
      <c r="G822" s="7"/>
    </row>
    <row r="823" spans="1:7" ht="11.25">
      <c r="A823" s="1"/>
      <c r="E823" s="7"/>
      <c r="F823" s="7"/>
      <c r="G823" s="7"/>
    </row>
    <row r="824" spans="1:7" ht="11.25">
      <c r="A824" s="1"/>
      <c r="E824" s="7"/>
      <c r="F824" s="7"/>
      <c r="G824" s="7"/>
    </row>
    <row r="825" spans="1:7" ht="11.25">
      <c r="A825" s="1"/>
      <c r="E825" s="7"/>
      <c r="F825" s="7"/>
      <c r="G825" s="7"/>
    </row>
    <row r="826" spans="1:7" ht="11.25">
      <c r="A826" s="1"/>
      <c r="E826" s="7"/>
      <c r="F826" s="7"/>
      <c r="G826" s="7"/>
    </row>
    <row r="827" spans="1:7" ht="11.25">
      <c r="A827" s="1"/>
      <c r="E827" s="7"/>
      <c r="F827" s="7"/>
      <c r="G827" s="7"/>
    </row>
    <row r="828" spans="1:7" ht="11.25">
      <c r="A828" s="1"/>
      <c r="E828" s="7"/>
      <c r="F828" s="7"/>
      <c r="G828" s="7"/>
    </row>
    <row r="829" spans="1:7" ht="11.25">
      <c r="A829" s="1"/>
      <c r="E829" s="7"/>
      <c r="F829" s="7"/>
      <c r="G829" s="7"/>
    </row>
    <row r="830" spans="1:7" ht="11.25">
      <c r="A830" s="1"/>
      <c r="E830" s="7"/>
      <c r="F830" s="7"/>
      <c r="G830" s="7"/>
    </row>
    <row r="831" spans="1:7" ht="11.25">
      <c r="A831" s="1"/>
      <c r="E831" s="7"/>
      <c r="F831" s="7"/>
      <c r="G831" s="7"/>
    </row>
    <row r="832" spans="1:7" ht="11.25">
      <c r="A832" s="1"/>
      <c r="E832" s="7"/>
      <c r="F832" s="7"/>
      <c r="G832" s="7"/>
    </row>
    <row r="833" spans="1:7" ht="11.25">
      <c r="A833" s="1"/>
      <c r="E833" s="7"/>
      <c r="F833" s="7"/>
      <c r="G833" s="7"/>
    </row>
    <row r="834" spans="1:7" ht="11.25">
      <c r="A834" s="1"/>
      <c r="E834" s="7"/>
      <c r="F834" s="7"/>
      <c r="G834" s="7"/>
    </row>
    <row r="835" spans="1:7" ht="11.25">
      <c r="A835" s="1"/>
      <c r="E835" s="7"/>
      <c r="F835" s="7"/>
      <c r="G835" s="7"/>
    </row>
    <row r="836" spans="1:7" ht="11.25">
      <c r="A836" s="1"/>
      <c r="E836" s="7"/>
      <c r="F836" s="7"/>
      <c r="G836" s="7"/>
    </row>
    <row r="837" spans="1:7" ht="11.25">
      <c r="A837" s="1"/>
      <c r="E837" s="7"/>
      <c r="F837" s="7"/>
      <c r="G837" s="7"/>
    </row>
    <row r="838" spans="1:7" ht="11.25">
      <c r="A838" s="1"/>
      <c r="E838" s="7"/>
      <c r="F838" s="7"/>
      <c r="G838" s="7"/>
    </row>
    <row r="839" spans="1:7" ht="11.25">
      <c r="A839" s="1"/>
      <c r="E839" s="7"/>
      <c r="F839" s="7"/>
      <c r="G839" s="7"/>
    </row>
    <row r="840" spans="1:7" ht="11.25">
      <c r="A840" s="1"/>
      <c r="E840" s="7"/>
      <c r="F840" s="7"/>
      <c r="G840" s="7"/>
    </row>
    <row r="841" spans="1:7" ht="11.25">
      <c r="A841" s="1"/>
      <c r="E841" s="7"/>
      <c r="F841" s="7"/>
      <c r="G841" s="7"/>
    </row>
    <row r="842" spans="1:7" ht="11.25">
      <c r="A842" s="1"/>
      <c r="E842" s="7"/>
      <c r="F842" s="7"/>
      <c r="G842" s="7"/>
    </row>
    <row r="843" spans="1:7" ht="11.25">
      <c r="A843" s="1"/>
      <c r="E843" s="7"/>
      <c r="F843" s="7"/>
      <c r="G843" s="7"/>
    </row>
    <row r="844" spans="1:7" ht="11.25">
      <c r="A844" s="1"/>
      <c r="E844" s="7"/>
      <c r="F844" s="7"/>
      <c r="G844" s="7"/>
    </row>
    <row r="845" spans="1:7" ht="11.25">
      <c r="A845" s="1"/>
      <c r="E845" s="7"/>
      <c r="F845" s="7"/>
      <c r="G845" s="7"/>
    </row>
    <row r="846" spans="1:7" ht="11.25">
      <c r="A846" s="1"/>
      <c r="E846" s="7"/>
      <c r="F846" s="7"/>
      <c r="G846" s="7"/>
    </row>
    <row r="847" spans="1:7" ht="11.25">
      <c r="A847" s="1"/>
      <c r="E847" s="7"/>
      <c r="F847" s="7"/>
      <c r="G847" s="7"/>
    </row>
    <row r="848" spans="1:7" ht="11.25">
      <c r="A848" s="1"/>
      <c r="E848" s="7"/>
      <c r="F848" s="7"/>
      <c r="G848" s="7"/>
    </row>
    <row r="849" spans="1:7" ht="11.25">
      <c r="A849" s="1"/>
      <c r="E849" s="7"/>
      <c r="F849" s="7"/>
      <c r="G849" s="7"/>
    </row>
    <row r="850" spans="1:7" ht="11.25">
      <c r="A850" s="1"/>
      <c r="E850" s="7"/>
      <c r="F850" s="7"/>
      <c r="G850" s="7"/>
    </row>
    <row r="851" spans="1:7" ht="11.25">
      <c r="A851" s="1"/>
      <c r="E851" s="7"/>
      <c r="F851" s="7"/>
      <c r="G851" s="7"/>
    </row>
    <row r="852" spans="1:7" ht="11.25">
      <c r="A852" s="1"/>
      <c r="E852" s="7"/>
      <c r="F852" s="7"/>
      <c r="G852" s="7"/>
    </row>
    <row r="853" spans="1:7" ht="11.25">
      <c r="A853" s="1"/>
      <c r="E853" s="7"/>
      <c r="F853" s="7"/>
      <c r="G853" s="7"/>
    </row>
    <row r="854" spans="1:7" ht="11.25">
      <c r="A854" s="1"/>
      <c r="E854" s="7"/>
      <c r="F854" s="7"/>
      <c r="G854" s="7"/>
    </row>
    <row r="855" spans="1:7" ht="11.25">
      <c r="A855" s="1"/>
      <c r="E855" s="7"/>
      <c r="F855" s="7"/>
      <c r="G855" s="7"/>
    </row>
    <row r="856" spans="1:7" ht="11.25">
      <c r="A856" s="1"/>
      <c r="E856" s="7"/>
      <c r="F856" s="7"/>
      <c r="G856" s="7"/>
    </row>
    <row r="857" spans="1:7" ht="11.25">
      <c r="A857" s="1"/>
      <c r="E857" s="7"/>
      <c r="F857" s="7"/>
      <c r="G857" s="7"/>
    </row>
    <row r="858" spans="1:7" ht="11.25">
      <c r="A858" s="1"/>
      <c r="E858" s="7"/>
      <c r="F858" s="7"/>
      <c r="G858" s="7"/>
    </row>
    <row r="859" spans="1:7" ht="11.25">
      <c r="A859" s="1"/>
      <c r="E859" s="7"/>
      <c r="F859" s="7"/>
      <c r="G859" s="7"/>
    </row>
    <row r="860" spans="1:7" ht="11.25">
      <c r="A860" s="1"/>
      <c r="E860" s="7"/>
      <c r="F860" s="7"/>
      <c r="G860" s="7"/>
    </row>
    <row r="861" spans="1:7" ht="11.25">
      <c r="A861" s="1"/>
      <c r="E861" s="7"/>
      <c r="F861" s="7"/>
      <c r="G861" s="7"/>
    </row>
    <row r="862" spans="1:7" ht="11.25">
      <c r="A862" s="1"/>
      <c r="E862" s="7"/>
      <c r="F862" s="7"/>
      <c r="G862" s="7"/>
    </row>
    <row r="863" spans="1:7" ht="11.25">
      <c r="A863" s="1"/>
      <c r="E863" s="7"/>
      <c r="F863" s="7"/>
      <c r="G863" s="7"/>
    </row>
    <row r="864" spans="1:7" ht="11.25">
      <c r="A864" s="1"/>
      <c r="E864" s="7"/>
      <c r="F864" s="7"/>
      <c r="G864" s="7"/>
    </row>
    <row r="865" spans="1:7" ht="11.25">
      <c r="A865" s="1"/>
      <c r="E865" s="7"/>
      <c r="F865" s="7"/>
      <c r="G865" s="7"/>
    </row>
    <row r="866" spans="1:7" ht="11.25">
      <c r="A866" s="1"/>
      <c r="E866" s="7"/>
      <c r="F866" s="7"/>
      <c r="G866" s="7"/>
    </row>
    <row r="867" spans="1:7" ht="11.25">
      <c r="A867" s="1"/>
      <c r="E867" s="7"/>
      <c r="F867" s="7"/>
      <c r="G867" s="7"/>
    </row>
    <row r="868" spans="1:7" ht="11.25">
      <c r="A868" s="1"/>
      <c r="E868" s="7"/>
      <c r="F868" s="7"/>
      <c r="G868" s="7"/>
    </row>
    <row r="869" spans="1:7" ht="11.25">
      <c r="A869" s="1"/>
      <c r="E869" s="7"/>
      <c r="F869" s="7"/>
      <c r="G869" s="7"/>
    </row>
    <row r="870" spans="1:7" ht="11.25">
      <c r="A870" s="1"/>
      <c r="E870" s="7"/>
      <c r="F870" s="7"/>
      <c r="G870" s="7"/>
    </row>
    <row r="871" spans="1:7" ht="11.25">
      <c r="A871" s="1"/>
      <c r="E871" s="7"/>
      <c r="F871" s="7"/>
      <c r="G871" s="7"/>
    </row>
    <row r="872" spans="1:7" ht="11.25">
      <c r="A872" s="1"/>
      <c r="E872" s="7"/>
      <c r="F872" s="7"/>
      <c r="G872" s="7"/>
    </row>
    <row r="873" spans="1:7" ht="11.25">
      <c r="A873" s="1"/>
      <c r="E873" s="7"/>
      <c r="F873" s="7"/>
      <c r="G873" s="7"/>
    </row>
    <row r="874" spans="1:7" ht="11.25">
      <c r="A874" s="1"/>
      <c r="E874" s="7"/>
      <c r="F874" s="7"/>
      <c r="G874" s="7"/>
    </row>
    <row r="875" spans="1:7" ht="11.25">
      <c r="A875" s="1"/>
      <c r="E875" s="7"/>
      <c r="F875" s="7"/>
      <c r="G875" s="7"/>
    </row>
    <row r="876" spans="1:7" ht="11.25">
      <c r="A876" s="1"/>
      <c r="E876" s="7"/>
      <c r="F876" s="7"/>
      <c r="G876" s="7"/>
    </row>
    <row r="877" spans="1:7" ht="11.25">
      <c r="A877" s="1"/>
      <c r="E877" s="7"/>
      <c r="F877" s="7"/>
      <c r="G877" s="7"/>
    </row>
    <row r="878" spans="1:7" ht="11.25">
      <c r="A878" s="1"/>
      <c r="E878" s="7"/>
      <c r="F878" s="7"/>
      <c r="G878" s="7"/>
    </row>
    <row r="879" spans="1:7" ht="11.25">
      <c r="A879" s="1"/>
      <c r="E879" s="7"/>
      <c r="F879" s="7"/>
      <c r="G879" s="7"/>
    </row>
    <row r="880" spans="1:7" ht="11.25">
      <c r="A880" s="1"/>
      <c r="E880" s="7"/>
      <c r="F880" s="7"/>
      <c r="G880" s="7"/>
    </row>
    <row r="881" spans="1:7" ht="11.25">
      <c r="A881" s="1"/>
      <c r="E881" s="7"/>
      <c r="F881" s="7"/>
      <c r="G881" s="7"/>
    </row>
    <row r="882" spans="1:7" ht="11.25">
      <c r="A882" s="1"/>
      <c r="E882" s="7"/>
      <c r="F882" s="7"/>
      <c r="G882" s="7"/>
    </row>
    <row r="883" spans="1:7" ht="11.25">
      <c r="A883" s="1"/>
      <c r="E883" s="7"/>
      <c r="F883" s="7"/>
      <c r="G883" s="7"/>
    </row>
    <row r="884" spans="1:7" ht="11.25">
      <c r="A884" s="1"/>
      <c r="E884" s="7"/>
      <c r="F884" s="7"/>
      <c r="G884" s="7"/>
    </row>
    <row r="885" spans="1:7" ht="11.25">
      <c r="A885" s="1"/>
      <c r="E885" s="7"/>
      <c r="F885" s="7"/>
      <c r="G885" s="7"/>
    </row>
    <row r="886" spans="1:7" ht="11.25">
      <c r="A886" s="1"/>
      <c r="E886" s="7"/>
      <c r="F886" s="7"/>
      <c r="G886" s="7"/>
    </row>
    <row r="887" spans="1:7" ht="11.25">
      <c r="A887" s="1"/>
      <c r="E887" s="7"/>
      <c r="F887" s="7"/>
      <c r="G887" s="7"/>
    </row>
    <row r="888" spans="1:7" ht="11.25">
      <c r="A888" s="1"/>
      <c r="E888" s="7"/>
      <c r="F888" s="7"/>
      <c r="G888" s="7"/>
    </row>
    <row r="889" spans="1:7" ht="11.25">
      <c r="A889" s="1"/>
      <c r="E889" s="7"/>
      <c r="F889" s="7"/>
      <c r="G889" s="7"/>
    </row>
    <row r="890" spans="1:7" ht="11.25">
      <c r="A890" s="1"/>
      <c r="E890" s="7"/>
      <c r="F890" s="7"/>
      <c r="G890" s="7"/>
    </row>
    <row r="891" spans="1:7" ht="11.25">
      <c r="A891" s="1"/>
      <c r="E891" s="7"/>
      <c r="F891" s="7"/>
      <c r="G891" s="7"/>
    </row>
    <row r="892" spans="1:7" ht="11.25">
      <c r="A892" s="1"/>
      <c r="E892" s="7"/>
      <c r="F892" s="7"/>
      <c r="G892" s="7"/>
    </row>
    <row r="893" spans="1:7" ht="11.25">
      <c r="A893" s="1"/>
      <c r="E893" s="7"/>
      <c r="F893" s="7"/>
      <c r="G893" s="7"/>
    </row>
    <row r="894" spans="1:7" ht="11.25">
      <c r="A894" s="1"/>
      <c r="E894" s="7"/>
      <c r="F894" s="7"/>
      <c r="G894" s="7"/>
    </row>
    <row r="895" spans="1:7" ht="11.25">
      <c r="A895" s="1"/>
      <c r="E895" s="7"/>
      <c r="F895" s="7"/>
      <c r="G895" s="7"/>
    </row>
    <row r="896" spans="1:7" ht="11.25">
      <c r="A896" s="1"/>
      <c r="E896" s="7"/>
      <c r="F896" s="7"/>
      <c r="G896" s="7"/>
    </row>
    <row r="897" spans="1:7" ht="11.25">
      <c r="A897" s="1"/>
      <c r="E897" s="7"/>
      <c r="F897" s="7"/>
      <c r="G897" s="7"/>
    </row>
    <row r="898" spans="1:7" ht="11.25">
      <c r="A898" s="1"/>
      <c r="E898" s="7"/>
      <c r="F898" s="7"/>
      <c r="G898" s="7"/>
    </row>
    <row r="899" spans="1:7" ht="11.25">
      <c r="A899" s="1"/>
      <c r="E899" s="7"/>
      <c r="F899" s="7"/>
      <c r="G899" s="7"/>
    </row>
    <row r="900" spans="1:7" ht="11.25">
      <c r="A900" s="1"/>
      <c r="E900" s="7"/>
      <c r="F900" s="7"/>
      <c r="G900" s="7"/>
    </row>
    <row r="901" spans="1:7" ht="11.25">
      <c r="A901" s="1"/>
      <c r="E901" s="7"/>
      <c r="F901" s="7"/>
      <c r="G901" s="7"/>
    </row>
    <row r="902" spans="1:7" ht="11.25">
      <c r="A902" s="1"/>
      <c r="E902" s="7"/>
      <c r="F902" s="7"/>
      <c r="G902" s="7"/>
    </row>
    <row r="903" spans="1:7" ht="11.25">
      <c r="A903" s="1"/>
      <c r="E903" s="7"/>
      <c r="F903" s="7"/>
      <c r="G903" s="7"/>
    </row>
    <row r="904" spans="1:7" ht="11.25">
      <c r="A904" s="1"/>
      <c r="E904" s="7"/>
      <c r="F904" s="7"/>
      <c r="G904" s="7"/>
    </row>
    <row r="905" spans="1:7" ht="11.25">
      <c r="A905" s="1"/>
      <c r="E905" s="7"/>
      <c r="F905" s="7"/>
      <c r="G905" s="7"/>
    </row>
    <row r="906" spans="1:7" ht="11.25">
      <c r="A906" s="1"/>
      <c r="E906" s="7"/>
      <c r="F906" s="7"/>
      <c r="G906" s="7"/>
    </row>
    <row r="907" spans="1:7" ht="11.25">
      <c r="A907" s="1"/>
      <c r="E907" s="7"/>
      <c r="F907" s="7"/>
      <c r="G907" s="7"/>
    </row>
    <row r="908" spans="1:7" ht="11.25">
      <c r="A908" s="1"/>
      <c r="E908" s="7"/>
      <c r="F908" s="7"/>
      <c r="G908" s="7"/>
    </row>
    <row r="909" spans="1:7" ht="11.25">
      <c r="A909" s="1"/>
      <c r="E909" s="7"/>
      <c r="F909" s="7"/>
      <c r="G909" s="7"/>
    </row>
    <row r="910" spans="1:7" ht="11.25">
      <c r="A910" s="1"/>
      <c r="E910" s="7"/>
      <c r="F910" s="7"/>
      <c r="G910" s="7"/>
    </row>
    <row r="911" spans="1:7" ht="11.25">
      <c r="A911" s="1"/>
      <c r="E911" s="7"/>
      <c r="F911" s="7"/>
      <c r="G911" s="7"/>
    </row>
    <row r="912" spans="1:7" ht="11.25">
      <c r="A912" s="1"/>
      <c r="E912" s="7"/>
      <c r="F912" s="7"/>
      <c r="G912" s="7"/>
    </row>
    <row r="913" spans="1:7" ht="11.25">
      <c r="A913" s="1"/>
      <c r="E913" s="7"/>
      <c r="F913" s="7"/>
      <c r="G913" s="7"/>
    </row>
    <row r="914" spans="1:7" ht="11.25">
      <c r="A914" s="1"/>
      <c r="E914" s="7"/>
      <c r="F914" s="7"/>
      <c r="G914" s="7"/>
    </row>
    <row r="915" spans="1:7" ht="11.25">
      <c r="A915" s="1"/>
      <c r="E915" s="7"/>
      <c r="F915" s="7"/>
      <c r="G915" s="7"/>
    </row>
    <row r="916" spans="1:7" ht="11.25">
      <c r="A916" s="1"/>
      <c r="E916" s="7"/>
      <c r="F916" s="7"/>
      <c r="G916" s="7"/>
    </row>
    <row r="917" spans="1:7" ht="11.25">
      <c r="A917" s="1"/>
      <c r="E917" s="7"/>
      <c r="F917" s="7"/>
      <c r="G917" s="7"/>
    </row>
    <row r="918" spans="1:7" ht="11.25">
      <c r="A918" s="1"/>
      <c r="E918" s="7"/>
      <c r="F918" s="7"/>
      <c r="G918" s="7"/>
    </row>
    <row r="919" spans="1:7" ht="11.25">
      <c r="A919" s="1"/>
      <c r="E919" s="7"/>
      <c r="F919" s="7"/>
      <c r="G919" s="7"/>
    </row>
    <row r="920" spans="1:7" ht="11.25">
      <c r="A920" s="1"/>
      <c r="E920" s="7"/>
      <c r="F920" s="7"/>
      <c r="G920" s="7"/>
    </row>
    <row r="921" spans="1:7" ht="11.25">
      <c r="A921" s="1"/>
      <c r="E921" s="7"/>
      <c r="F921" s="7"/>
      <c r="G921" s="7"/>
    </row>
    <row r="922" spans="1:7" ht="11.25">
      <c r="A922" s="1"/>
      <c r="E922" s="7"/>
      <c r="F922" s="7"/>
      <c r="G922" s="7"/>
    </row>
    <row r="923" spans="1:7" ht="11.25">
      <c r="A923" s="1"/>
      <c r="E923" s="7"/>
      <c r="F923" s="7"/>
      <c r="G923" s="7"/>
    </row>
    <row r="924" spans="1:7" ht="11.25">
      <c r="A924" s="1"/>
      <c r="E924" s="7"/>
      <c r="F924" s="7"/>
      <c r="G924" s="7"/>
    </row>
    <row r="925" spans="1:7" ht="11.25">
      <c r="A925" s="1"/>
      <c r="E925" s="7"/>
      <c r="F925" s="7"/>
      <c r="G925" s="7"/>
    </row>
    <row r="926" spans="1:7" ht="11.25">
      <c r="A926" s="1"/>
      <c r="E926" s="7"/>
      <c r="F926" s="7"/>
      <c r="G926" s="7"/>
    </row>
    <row r="927" spans="1:7" ht="11.25">
      <c r="A927" s="1"/>
      <c r="E927" s="7"/>
      <c r="F927" s="7"/>
      <c r="G927" s="7"/>
    </row>
    <row r="928" spans="1:7" ht="11.25">
      <c r="A928" s="1"/>
      <c r="E928" s="7"/>
      <c r="F928" s="7"/>
      <c r="G928" s="7"/>
    </row>
    <row r="929" spans="1:7" ht="11.25">
      <c r="A929" s="1"/>
      <c r="E929" s="7"/>
      <c r="F929" s="7"/>
      <c r="G929" s="7"/>
    </row>
    <row r="930" spans="1:7" ht="11.25">
      <c r="A930" s="1"/>
      <c r="E930" s="7"/>
      <c r="F930" s="7"/>
      <c r="G930" s="7"/>
    </row>
    <row r="931" spans="1:7" ht="11.25">
      <c r="A931" s="1"/>
      <c r="E931" s="7"/>
      <c r="F931" s="7"/>
      <c r="G931" s="7"/>
    </row>
    <row r="932" spans="1:7" ht="11.25">
      <c r="A932" s="1"/>
      <c r="E932" s="7"/>
      <c r="F932" s="7"/>
      <c r="G932" s="7"/>
    </row>
    <row r="933" spans="1:7" ht="11.25">
      <c r="A933" s="1"/>
      <c r="E933" s="7"/>
      <c r="F933" s="7"/>
      <c r="G933" s="7"/>
    </row>
    <row r="934" spans="1:7" ht="11.25">
      <c r="A934" s="1"/>
      <c r="E934" s="7"/>
      <c r="F934" s="7"/>
      <c r="G934" s="7"/>
    </row>
    <row r="935" spans="1:7" ht="11.25">
      <c r="A935" s="1"/>
      <c r="E935" s="7"/>
      <c r="F935" s="7"/>
      <c r="G935" s="7"/>
    </row>
    <row r="936" spans="1:7" ht="11.25">
      <c r="A936" s="1"/>
      <c r="E936" s="7"/>
      <c r="F936" s="7"/>
      <c r="G936" s="7"/>
    </row>
    <row r="937" spans="1:7" ht="11.25">
      <c r="A937" s="1"/>
      <c r="E937" s="7"/>
      <c r="F937" s="7"/>
      <c r="G937" s="7"/>
    </row>
    <row r="938" spans="1:7" ht="11.25">
      <c r="A938" s="1"/>
      <c r="E938" s="7"/>
      <c r="F938" s="7"/>
      <c r="G938" s="7"/>
    </row>
    <row r="939" spans="1:7" ht="11.25">
      <c r="A939" s="1"/>
      <c r="E939" s="7"/>
      <c r="F939" s="7"/>
      <c r="G939" s="7"/>
    </row>
    <row r="940" spans="1:7" ht="11.25">
      <c r="A940" s="1"/>
      <c r="E940" s="7"/>
      <c r="F940" s="7"/>
      <c r="G940" s="7"/>
    </row>
    <row r="941" spans="1:7" ht="11.25">
      <c r="A941" s="1"/>
      <c r="E941" s="7"/>
      <c r="F941" s="7"/>
      <c r="G941" s="7"/>
    </row>
    <row r="942" spans="1:7" ht="11.25">
      <c r="A942" s="1"/>
      <c r="E942" s="7"/>
      <c r="F942" s="7"/>
      <c r="G942" s="7"/>
    </row>
    <row r="943" spans="1:7" ht="11.25">
      <c r="A943" s="1"/>
      <c r="E943" s="7"/>
      <c r="F943" s="7"/>
      <c r="G943" s="7"/>
    </row>
    <row r="944" spans="1:7" ht="11.25">
      <c r="A944" s="1"/>
      <c r="E944" s="7"/>
      <c r="F944" s="7"/>
      <c r="G944" s="7"/>
    </row>
    <row r="945" spans="1:7" ht="11.25">
      <c r="A945" s="1"/>
      <c r="E945" s="7"/>
      <c r="F945" s="7"/>
      <c r="G945" s="7"/>
    </row>
    <row r="946" spans="1:7" ht="11.25">
      <c r="A946" s="1"/>
      <c r="E946" s="7"/>
      <c r="F946" s="7"/>
      <c r="G946" s="7"/>
    </row>
    <row r="947" spans="1:7" ht="11.25">
      <c r="A947" s="1"/>
      <c r="E947" s="7"/>
      <c r="F947" s="7"/>
      <c r="G947" s="7"/>
    </row>
    <row r="948" spans="1:7" ht="11.25">
      <c r="A948" s="1"/>
      <c r="E948" s="7"/>
      <c r="F948" s="7"/>
      <c r="G948" s="7"/>
    </row>
    <row r="949" spans="1:7" ht="11.25">
      <c r="A949" s="1"/>
      <c r="E949" s="7"/>
      <c r="F949" s="7"/>
      <c r="G949" s="7"/>
    </row>
    <row r="950" spans="1:7" ht="11.25">
      <c r="A950" s="1"/>
      <c r="E950" s="7"/>
      <c r="F950" s="7"/>
      <c r="G950" s="7"/>
    </row>
    <row r="951" spans="1:7" ht="11.25">
      <c r="A951" s="1"/>
      <c r="E951" s="7"/>
      <c r="F951" s="7"/>
      <c r="G951" s="7"/>
    </row>
    <row r="952" spans="1:7" ht="11.25">
      <c r="A952" s="1"/>
      <c r="E952" s="7"/>
      <c r="F952" s="7"/>
      <c r="G952" s="7"/>
    </row>
    <row r="953" spans="1:7" ht="11.25">
      <c r="A953" s="1"/>
      <c r="E953" s="7"/>
      <c r="F953" s="7"/>
      <c r="G953" s="7"/>
    </row>
    <row r="954" spans="1:7" ht="11.25">
      <c r="A954" s="1"/>
      <c r="E954" s="7"/>
      <c r="F954" s="7"/>
      <c r="G954" s="7"/>
    </row>
    <row r="955" spans="1:7" ht="11.25">
      <c r="A955" s="1"/>
      <c r="E955" s="7"/>
      <c r="F955" s="7"/>
      <c r="G955" s="7"/>
    </row>
    <row r="956" spans="1:7" ht="11.25">
      <c r="A956" s="1"/>
      <c r="E956" s="7"/>
      <c r="F956" s="7"/>
      <c r="G956" s="7"/>
    </row>
    <row r="957" spans="1:7" ht="11.25">
      <c r="A957" s="1"/>
      <c r="E957" s="7"/>
      <c r="F957" s="7"/>
      <c r="G957" s="7"/>
    </row>
    <row r="958" spans="1:7" ht="11.25">
      <c r="A958" s="1"/>
      <c r="E958" s="7"/>
      <c r="F958" s="7"/>
      <c r="G958" s="7"/>
    </row>
    <row r="959" spans="1:7" ht="11.25">
      <c r="A959" s="1"/>
      <c r="E959" s="7"/>
      <c r="F959" s="7"/>
      <c r="G959" s="7"/>
    </row>
    <row r="960" spans="1:7" ht="11.25">
      <c r="A960" s="1"/>
      <c r="E960" s="7"/>
      <c r="F960" s="7"/>
      <c r="G960" s="7"/>
    </row>
    <row r="961" spans="1:7" ht="11.25">
      <c r="A961" s="1"/>
      <c r="E961" s="7"/>
      <c r="F961" s="7"/>
      <c r="G961" s="7"/>
    </row>
    <row r="962" spans="1:7" ht="11.25">
      <c r="A962" s="1"/>
      <c r="E962" s="7"/>
      <c r="F962" s="7"/>
      <c r="G962" s="7"/>
    </row>
    <row r="963" spans="1:7" ht="11.25">
      <c r="A963" s="1"/>
      <c r="E963" s="7"/>
      <c r="F963" s="7"/>
      <c r="G963" s="7"/>
    </row>
    <row r="964" spans="1:7" ht="11.25">
      <c r="A964" s="1"/>
      <c r="E964" s="7"/>
      <c r="F964" s="7"/>
      <c r="G964" s="7"/>
    </row>
    <row r="965" spans="1:7" ht="11.25">
      <c r="A965" s="1"/>
      <c r="E965" s="7"/>
      <c r="F965" s="7"/>
      <c r="G965" s="7"/>
    </row>
    <row r="966" spans="1:7" ht="11.25">
      <c r="A966" s="1"/>
      <c r="E966" s="7"/>
      <c r="F966" s="7"/>
      <c r="G966" s="7"/>
    </row>
    <row r="967" spans="1:7" ht="11.25">
      <c r="A967" s="1"/>
      <c r="E967" s="7"/>
      <c r="F967" s="7"/>
      <c r="G967" s="7"/>
    </row>
    <row r="968" spans="1:7" ht="11.25">
      <c r="A968" s="1"/>
      <c r="E968" s="7"/>
      <c r="F968" s="7"/>
      <c r="G968" s="7"/>
    </row>
    <row r="969" spans="1:7" ht="11.25">
      <c r="A969" s="1"/>
      <c r="E969" s="7"/>
      <c r="F969" s="7"/>
      <c r="G969" s="7"/>
    </row>
    <row r="970" spans="1:7" ht="11.25">
      <c r="A970" s="1"/>
      <c r="E970" s="7"/>
      <c r="F970" s="7"/>
      <c r="G970" s="7"/>
    </row>
    <row r="971" spans="1:7" ht="11.25">
      <c r="A971" s="1"/>
      <c r="E971" s="7"/>
      <c r="F971" s="7"/>
      <c r="G971" s="7"/>
    </row>
    <row r="972" spans="1:7" ht="11.25">
      <c r="A972" s="1"/>
      <c r="E972" s="7"/>
      <c r="F972" s="7"/>
      <c r="G972" s="7"/>
    </row>
    <row r="973" spans="1:7" ht="11.25">
      <c r="A973" s="1"/>
      <c r="E973" s="7"/>
      <c r="F973" s="7"/>
      <c r="G973" s="7"/>
    </row>
    <row r="974" spans="1:7" ht="11.25">
      <c r="A974" s="1"/>
      <c r="E974" s="7"/>
      <c r="F974" s="7"/>
      <c r="G974" s="7"/>
    </row>
    <row r="975" spans="1:7" ht="11.25">
      <c r="A975" s="1"/>
      <c r="E975" s="7"/>
      <c r="F975" s="7"/>
      <c r="G975" s="7"/>
    </row>
    <row r="976" spans="1:7" ht="11.25">
      <c r="A976" s="1"/>
      <c r="E976" s="7"/>
      <c r="F976" s="7"/>
      <c r="G976" s="7"/>
    </row>
    <row r="977" spans="1:7" ht="11.25">
      <c r="A977" s="1"/>
      <c r="E977" s="7"/>
      <c r="F977" s="7"/>
      <c r="G977" s="7"/>
    </row>
    <row r="978" spans="1:7" ht="11.25">
      <c r="A978" s="1"/>
      <c r="E978" s="7"/>
      <c r="F978" s="7"/>
      <c r="G978" s="7"/>
    </row>
    <row r="979" spans="1:7" ht="11.25">
      <c r="A979" s="1"/>
      <c r="E979" s="7"/>
      <c r="F979" s="7"/>
      <c r="G979" s="7"/>
    </row>
    <row r="980" spans="1:7" ht="11.25">
      <c r="A980" s="1"/>
      <c r="E980" s="7"/>
      <c r="F980" s="7"/>
      <c r="G980" s="7"/>
    </row>
    <row r="981" spans="1:7" ht="11.25">
      <c r="A981" s="1"/>
      <c r="E981" s="7"/>
      <c r="F981" s="7"/>
      <c r="G981" s="7"/>
    </row>
    <row r="982" spans="1:7" ht="11.25">
      <c r="A982" s="1"/>
      <c r="E982" s="7"/>
      <c r="F982" s="7"/>
      <c r="G982" s="7"/>
    </row>
    <row r="983" spans="1:7" ht="11.25">
      <c r="A983" s="1"/>
      <c r="E983" s="7"/>
      <c r="F983" s="7"/>
      <c r="G983" s="7"/>
    </row>
    <row r="984" spans="1:7" ht="11.25">
      <c r="A984" s="1"/>
      <c r="E984" s="7"/>
      <c r="F984" s="7"/>
      <c r="G984" s="7"/>
    </row>
    <row r="985" spans="1:7" ht="11.25">
      <c r="A985" s="1"/>
      <c r="E985" s="7"/>
      <c r="F985" s="7"/>
      <c r="G985" s="7"/>
    </row>
    <row r="986" spans="1:7" ht="11.25">
      <c r="A986" s="1"/>
      <c r="E986" s="7"/>
      <c r="F986" s="7"/>
      <c r="G986" s="7"/>
    </row>
    <row r="987" spans="1:7" ht="11.25">
      <c r="A987" s="1"/>
      <c r="E987" s="7"/>
      <c r="F987" s="7"/>
      <c r="G987" s="7"/>
    </row>
    <row r="988" spans="1:7" ht="11.25">
      <c r="A988" s="1"/>
      <c r="E988" s="7"/>
      <c r="F988" s="7"/>
      <c r="G988" s="7"/>
    </row>
    <row r="989" spans="1:7" ht="11.25">
      <c r="A989" s="1"/>
      <c r="E989" s="7"/>
      <c r="F989" s="7"/>
      <c r="G989" s="7"/>
    </row>
    <row r="990" spans="1:7" ht="11.25">
      <c r="A990" s="1"/>
      <c r="E990" s="7"/>
      <c r="F990" s="7"/>
      <c r="G990" s="7"/>
    </row>
    <row r="991" spans="1:7" ht="11.25">
      <c r="A991" s="1"/>
      <c r="E991" s="7"/>
      <c r="F991" s="7"/>
      <c r="G991" s="7"/>
    </row>
    <row r="992" spans="1:7" ht="11.25">
      <c r="A992" s="1"/>
      <c r="E992" s="7"/>
      <c r="F992" s="7"/>
      <c r="G992" s="7"/>
    </row>
    <row r="993" spans="1:7" ht="11.25">
      <c r="A993" s="1"/>
      <c r="E993" s="7"/>
      <c r="F993" s="7"/>
      <c r="G993" s="7"/>
    </row>
    <row r="994" spans="1:7" ht="11.25">
      <c r="A994" s="1"/>
      <c r="E994" s="7"/>
      <c r="F994" s="7"/>
      <c r="G994" s="7"/>
    </row>
    <row r="995" spans="1:7" ht="11.25">
      <c r="A995" s="1"/>
      <c r="E995" s="7"/>
      <c r="F995" s="7"/>
      <c r="G995" s="7"/>
    </row>
    <row r="996" spans="1:7" ht="11.25">
      <c r="A996" s="1"/>
      <c r="E996" s="7"/>
      <c r="F996" s="7"/>
      <c r="G996" s="7"/>
    </row>
    <row r="997" spans="1:7" ht="11.25">
      <c r="A997" s="1"/>
      <c r="E997" s="7"/>
      <c r="F997" s="7"/>
      <c r="G997" s="7"/>
    </row>
    <row r="998" spans="1:7" ht="11.25">
      <c r="A998" s="1"/>
      <c r="E998" s="7"/>
      <c r="F998" s="7"/>
      <c r="G998" s="7"/>
    </row>
    <row r="999" spans="1:7" ht="11.25">
      <c r="A999" s="1"/>
      <c r="E999" s="7"/>
      <c r="F999" s="7"/>
      <c r="G999" s="7"/>
    </row>
    <row r="1000" spans="1:7" ht="11.25">
      <c r="A1000" s="1"/>
      <c r="E1000" s="7"/>
      <c r="F1000" s="7"/>
      <c r="G1000" s="7"/>
    </row>
    <row r="1001" spans="1:7" ht="11.25">
      <c r="A1001" s="1"/>
      <c r="E1001" s="7"/>
      <c r="F1001" s="7"/>
      <c r="G1001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1"/>
  <sheetViews>
    <sheetView workbookViewId="0" topLeftCell="A1">
      <selection activeCell="G10" sqref="G10"/>
    </sheetView>
  </sheetViews>
  <sheetFormatPr defaultColWidth="11.421875" defaultRowHeight="12.75"/>
  <cols>
    <col min="4" max="4" width="12.421875" style="0" bestFit="1" customWidth="1"/>
    <col min="7" max="7" width="13.00390625" style="0" bestFit="1" customWidth="1"/>
    <col min="8" max="10" width="13.28125" style="0" bestFit="1" customWidth="1"/>
  </cols>
  <sheetData>
    <row r="1" spans="1:10" ht="12.75">
      <c r="A1" t="str">
        <f>Tabelle1!E1</f>
        <v>Stetige Rendite</v>
      </c>
      <c r="G1">
        <f>COUNT(A4:A1001)</f>
        <v>998</v>
      </c>
      <c r="H1" t="s">
        <v>21</v>
      </c>
      <c r="I1" t="s">
        <v>22</v>
      </c>
      <c r="J1" t="s">
        <v>23</v>
      </c>
    </row>
    <row r="2" spans="1:10" ht="12.75">
      <c r="A2" t="str">
        <f>Tabelle1!E2</f>
        <v>DAX</v>
      </c>
      <c r="B2" t="s">
        <v>17</v>
      </c>
      <c r="C2" t="s">
        <v>18</v>
      </c>
      <c r="D2" t="s">
        <v>19</v>
      </c>
      <c r="E2" t="s">
        <v>20</v>
      </c>
      <c r="F2" t="s">
        <v>16</v>
      </c>
      <c r="G2">
        <f>AVERAGE(A4:A1001)</f>
        <v>0.00021714187321959167</v>
      </c>
      <c r="H2">
        <f>SUM(C4:C1001)</f>
        <v>0.11170324964871427</v>
      </c>
      <c r="I2">
        <f>SUM(D4:D1001)</f>
        <v>-7.189713103142798E-05</v>
      </c>
      <c r="J2">
        <f>SUM(E4:E1001)</f>
        <v>8.390029280248044E-05</v>
      </c>
    </row>
    <row r="3" spans="6:7" ht="12.75">
      <c r="F3" t="s">
        <v>11</v>
      </c>
      <c r="G3">
        <f>H2/G1</f>
        <v>0.00011192710385642712</v>
      </c>
    </row>
    <row r="4" spans="1:7" ht="12.75">
      <c r="A4">
        <f>Tabelle1!E4</f>
        <v>0.015950883648253367</v>
      </c>
      <c r="B4">
        <f>A4-$G$2</f>
        <v>0.015733741775033776</v>
      </c>
      <c r="C4">
        <f>B4^2</f>
        <v>0.00024755063024344296</v>
      </c>
      <c r="D4">
        <f>B4^3</f>
        <v>3.8948976924971985E-06</v>
      </c>
      <c r="E4">
        <f>B4^4</f>
        <v>6.128131453392582E-08</v>
      </c>
      <c r="F4" t="s">
        <v>24</v>
      </c>
      <c r="G4">
        <f>G3^0.5</f>
        <v>0.010579560664622473</v>
      </c>
    </row>
    <row r="5" spans="1:7" ht="12.75">
      <c r="A5">
        <f>Tabelle1!E5</f>
        <v>0.021342193244285212</v>
      </c>
      <c r="B5">
        <f>A5-$G$2</f>
        <v>0.02112505137106562</v>
      </c>
      <c r="C5">
        <f aca="true" t="shared" si="0" ref="C5:C68">B5^2</f>
        <v>0.0004462677954301615</v>
      </c>
      <c r="D5">
        <f aca="true" t="shared" si="1" ref="D5:D68">B5^3</f>
        <v>9.427430103714366E-06</v>
      </c>
      <c r="E5">
        <f aca="true" t="shared" si="2" ref="E5:E68">B5^4</f>
        <v>1.9915494523809646E-07</v>
      </c>
      <c r="F5" t="s">
        <v>12</v>
      </c>
      <c r="G5">
        <f>I2/G1/(G4^3)</f>
        <v>-0.06083844705035227</v>
      </c>
    </row>
    <row r="6" spans="1:7" ht="12.75">
      <c r="A6">
        <f>Tabelle1!E6</f>
        <v>-0.0009303278215675448</v>
      </c>
      <c r="B6">
        <f aca="true" t="shared" si="3" ref="B6:B69">A6-$G$2</f>
        <v>-0.0011474696947871364</v>
      </c>
      <c r="C6">
        <f t="shared" si="0"/>
        <v>1.3166867004548839E-06</v>
      </c>
      <c r="D6">
        <f t="shared" si="1"/>
        <v>-1.5108580863012473E-09</v>
      </c>
      <c r="E6">
        <f t="shared" si="2"/>
        <v>1.733663867154769E-12</v>
      </c>
      <c r="F6" t="s">
        <v>25</v>
      </c>
      <c r="G6">
        <f>J2/G1/(G4^4)</f>
        <v>6.71061622164921</v>
      </c>
    </row>
    <row r="7" spans="1:7" ht="12.75">
      <c r="A7">
        <f>Tabelle1!E7</f>
        <v>0.008068701526417144</v>
      </c>
      <c r="B7">
        <f t="shared" si="3"/>
        <v>0.007851559653197553</v>
      </c>
      <c r="C7">
        <f t="shared" si="0"/>
        <v>6.164698898771967E-05</v>
      </c>
      <c r="D7">
        <f t="shared" si="1"/>
        <v>4.840250114770936E-07</v>
      </c>
      <c r="E7">
        <f t="shared" si="2"/>
        <v>3.80035125125203E-09</v>
      </c>
      <c r="G7" s="15">
        <v>0.99</v>
      </c>
    </row>
    <row r="8" spans="1:5" ht="12.75">
      <c r="A8">
        <f>Tabelle1!E8</f>
        <v>-0.017557072252364136</v>
      </c>
      <c r="B8">
        <f t="shared" si="3"/>
        <v>-0.017774214125583727</v>
      </c>
      <c r="C8">
        <f t="shared" si="0"/>
        <v>0.0003159226877821001</v>
      </c>
      <c r="D8">
        <f t="shared" si="1"/>
        <v>-5.6152774997689815E-06</v>
      </c>
      <c r="E8">
        <f t="shared" si="2"/>
        <v>9.98071446554663E-08</v>
      </c>
    </row>
    <row r="9" spans="1:7" ht="12.75">
      <c r="A9">
        <f>Tabelle1!E9</f>
        <v>-0.006714566706705227</v>
      </c>
      <c r="B9">
        <f t="shared" si="3"/>
        <v>-0.006931708579924819</v>
      </c>
      <c r="C9">
        <f t="shared" si="0"/>
        <v>4.804858383700335E-05</v>
      </c>
      <c r="D9">
        <f t="shared" si="1"/>
        <v>-3.330587808361931E-07</v>
      </c>
      <c r="E9">
        <f t="shared" si="2"/>
        <v>2.30866640874154E-09</v>
      </c>
      <c r="F9" t="s">
        <v>14</v>
      </c>
      <c r="G9">
        <f>(G1-1)/6*(G5^2+0.25*(G6-3)^2)</f>
        <v>572.588649037145</v>
      </c>
    </row>
    <row r="10" spans="1:7" ht="12.75">
      <c r="A10">
        <f>Tabelle1!E10</f>
        <v>-0.0517931873527413</v>
      </c>
      <c r="B10">
        <f t="shared" si="3"/>
        <v>-0.05201032922596089</v>
      </c>
      <c r="C10">
        <f t="shared" si="0"/>
        <v>0.0027050743461928413</v>
      </c>
      <c r="D10">
        <f t="shared" si="1"/>
        <v>-0.00014069180732619057</v>
      </c>
      <c r="E10">
        <f t="shared" si="2"/>
        <v>7.317427218430628E-06</v>
      </c>
      <c r="G10">
        <f>CHIINV(G7,998)</f>
        <v>897.016559447223</v>
      </c>
    </row>
    <row r="11" spans="1:5" ht="12.75">
      <c r="A11">
        <f>Tabelle1!E11</f>
        <v>-0.0008970273118382721</v>
      </c>
      <c r="B11">
        <f t="shared" si="3"/>
        <v>-0.0011141691850578637</v>
      </c>
      <c r="C11">
        <f t="shared" si="0"/>
        <v>1.2413729729325042E-06</v>
      </c>
      <c r="D11">
        <f t="shared" si="1"/>
        <v>-1.3830995136050657E-09</v>
      </c>
      <c r="E11">
        <f t="shared" si="2"/>
        <v>1.5410068579272837E-12</v>
      </c>
    </row>
    <row r="12" spans="1:5" ht="12.75">
      <c r="A12">
        <f>Tabelle1!E12</f>
        <v>-0.032678082441844225</v>
      </c>
      <c r="B12">
        <f t="shared" si="3"/>
        <v>-0.032895224315063816</v>
      </c>
      <c r="C12">
        <f t="shared" si="0"/>
        <v>0.0010820957827383658</v>
      </c>
      <c r="D12">
        <f t="shared" si="1"/>
        <v>-3.55957835035631E-05</v>
      </c>
      <c r="E12">
        <f t="shared" si="2"/>
        <v>1.1709312830201566E-06</v>
      </c>
    </row>
    <row r="13" spans="1:5" ht="12.75">
      <c r="A13">
        <f>Tabelle1!E13</f>
        <v>0.04086097907079811</v>
      </c>
      <c r="B13">
        <f t="shared" si="3"/>
        <v>0.04064383719757852</v>
      </c>
      <c r="C13">
        <f t="shared" si="0"/>
        <v>0.0016519215021432673</v>
      </c>
      <c r="D13">
        <f t="shared" si="1"/>
        <v>6.71404285962903E-05</v>
      </c>
      <c r="E13">
        <f t="shared" si="2"/>
        <v>2.7288446492432684E-06</v>
      </c>
    </row>
    <row r="14" spans="1:5" ht="12.75">
      <c r="A14">
        <f>Tabelle1!E14</f>
        <v>-0.012001262370104016</v>
      </c>
      <c r="B14">
        <f t="shared" si="3"/>
        <v>-0.012218404243323606</v>
      </c>
      <c r="C14">
        <f t="shared" si="0"/>
        <v>0.0001492894022532683</v>
      </c>
      <c r="D14">
        <f t="shared" si="1"/>
        <v>-1.8240782659745782E-06</v>
      </c>
      <c r="E14">
        <f t="shared" si="2"/>
        <v>2.2287325625138152E-08</v>
      </c>
    </row>
    <row r="15" spans="1:5" ht="12.75">
      <c r="A15">
        <f>Tabelle1!E15</f>
        <v>0.025379815466795463</v>
      </c>
      <c r="B15">
        <f t="shared" si="3"/>
        <v>0.025162673593575872</v>
      </c>
      <c r="C15">
        <f t="shared" si="0"/>
        <v>0.0006331601423768405</v>
      </c>
      <c r="D15">
        <f t="shared" si="1"/>
        <v>1.5932001995090463E-05</v>
      </c>
      <c r="E15">
        <f t="shared" si="2"/>
        <v>4.008917658946609E-07</v>
      </c>
    </row>
    <row r="16" spans="1:5" ht="12.75">
      <c r="A16">
        <f>Tabelle1!E16</f>
        <v>0.0163519970457795</v>
      </c>
      <c r="B16">
        <f t="shared" si="3"/>
        <v>0.016134855172559907</v>
      </c>
      <c r="C16">
        <f t="shared" si="0"/>
        <v>0.0002603335514394832</v>
      </c>
      <c r="D16">
        <f t="shared" si="1"/>
        <v>4.200444149034236E-06</v>
      </c>
      <c r="E16">
        <f t="shared" si="2"/>
        <v>6.777355800509404E-08</v>
      </c>
    </row>
    <row r="17" spans="1:5" ht="12.75">
      <c r="A17">
        <f>Tabelle1!E17</f>
        <v>-0.03357333578426669</v>
      </c>
      <c r="B17">
        <f t="shared" si="3"/>
        <v>-0.03379047765748628</v>
      </c>
      <c r="C17">
        <f t="shared" si="0"/>
        <v>0.0011417963803210796</v>
      </c>
      <c r="D17">
        <f t="shared" si="1"/>
        <v>-3.8581845078638146E-05</v>
      </c>
      <c r="E17">
        <f t="shared" si="2"/>
        <v>1.3036989741143194E-06</v>
      </c>
    </row>
    <row r="18" spans="1:5" ht="12.75">
      <c r="A18">
        <f>Tabelle1!E18</f>
        <v>-0.027459869360402678</v>
      </c>
      <c r="B18">
        <f t="shared" si="3"/>
        <v>-0.02767701123362227</v>
      </c>
      <c r="C18">
        <f t="shared" si="0"/>
        <v>0.0007660169508260532</v>
      </c>
      <c r="D18">
        <f t="shared" si="1"/>
        <v>-2.120105975315775E-05</v>
      </c>
      <c r="E18">
        <f t="shared" si="2"/>
        <v>5.86781968952844E-07</v>
      </c>
    </row>
    <row r="19" spans="1:5" ht="12.75">
      <c r="A19">
        <f>Tabelle1!E19</f>
        <v>0.027314906281054263</v>
      </c>
      <c r="B19">
        <f t="shared" si="3"/>
        <v>0.027097764407834672</v>
      </c>
      <c r="C19">
        <f t="shared" si="0"/>
        <v>0.0007342888359025115</v>
      </c>
      <c r="D19">
        <f t="shared" si="1"/>
        <v>1.9897585882589432E-05</v>
      </c>
      <c r="E19">
        <f t="shared" si="2"/>
        <v>5.391800945310655E-07</v>
      </c>
    </row>
    <row r="20" spans="1:5" ht="12.75">
      <c r="A20">
        <f>Tabelle1!E20</f>
        <v>0.00821575098488836</v>
      </c>
      <c r="B20">
        <f t="shared" si="3"/>
        <v>0.007998609111668768</v>
      </c>
      <c r="C20">
        <f t="shared" si="0"/>
        <v>6.397774772127064E-05</v>
      </c>
      <c r="D20">
        <f t="shared" si="1"/>
        <v>5.117329958674012E-07</v>
      </c>
      <c r="E20">
        <f t="shared" si="2"/>
        <v>4.093152203486551E-09</v>
      </c>
    </row>
    <row r="21" spans="1:5" ht="12.75">
      <c r="A21">
        <f>Tabelle1!E21</f>
        <v>-0.006031618497393865</v>
      </c>
      <c r="B21">
        <f t="shared" si="3"/>
        <v>-0.0062487603706134565</v>
      </c>
      <c r="C21">
        <f t="shared" si="0"/>
        <v>3.9047006169349225E-05</v>
      </c>
      <c r="D21">
        <f t="shared" si="1"/>
        <v>-2.439953847421286E-07</v>
      </c>
      <c r="E21">
        <f t="shared" si="2"/>
        <v>1.5246686907891965E-09</v>
      </c>
    </row>
    <row r="22" spans="1:5" ht="12.75">
      <c r="A22">
        <f>Tabelle1!E22</f>
        <v>0.023918955120725727</v>
      </c>
      <c r="B22">
        <f t="shared" si="3"/>
        <v>0.023701813247506136</v>
      </c>
      <c r="C22">
        <f t="shared" si="0"/>
        <v>0.0005617759512196573</v>
      </c>
      <c r="D22">
        <f t="shared" si="1"/>
        <v>1.3315108682748435E-05</v>
      </c>
      <c r="E22">
        <f t="shared" si="2"/>
        <v>3.155922193687508E-07</v>
      </c>
    </row>
    <row r="23" spans="1:5" ht="12.75">
      <c r="A23">
        <f>Tabelle1!E23</f>
        <v>0.017772586586644934</v>
      </c>
      <c r="B23">
        <f t="shared" si="3"/>
        <v>0.017555444713425343</v>
      </c>
      <c r="C23">
        <f t="shared" si="0"/>
        <v>0.00030819363908613385</v>
      </c>
      <c r="D23">
        <f t="shared" si="1"/>
        <v>5.410476392005987E-06</v>
      </c>
      <c r="E23">
        <f t="shared" si="2"/>
        <v>9.498331917315413E-08</v>
      </c>
    </row>
    <row r="24" spans="1:5" ht="12.75">
      <c r="A24">
        <f>Tabelle1!E24</f>
        <v>-0.01280869576651078</v>
      </c>
      <c r="B24">
        <f t="shared" si="3"/>
        <v>-0.013025837639730371</v>
      </c>
      <c r="C24">
        <f t="shared" si="0"/>
        <v>0.0001696724462166165</v>
      </c>
      <c r="D24">
        <f t="shared" si="1"/>
        <v>-2.2101257363535304E-06</v>
      </c>
      <c r="E24">
        <f t="shared" si="2"/>
        <v>2.8788739005130618E-08</v>
      </c>
    </row>
    <row r="25" spans="1:5" ht="12.75">
      <c r="A25">
        <f>Tabelle1!E25</f>
        <v>-0.010635278782904933</v>
      </c>
      <c r="B25">
        <f t="shared" si="3"/>
        <v>-0.010852420656124524</v>
      </c>
      <c r="C25">
        <f t="shared" si="0"/>
        <v>0.00011777503409747825</v>
      </c>
      <c r="D25">
        <f t="shared" si="1"/>
        <v>-1.2781442128152431E-06</v>
      </c>
      <c r="E25">
        <f t="shared" si="2"/>
        <v>1.3870958656662164E-08</v>
      </c>
    </row>
    <row r="26" spans="1:5" ht="12.75">
      <c r="A26">
        <f>Tabelle1!E26</f>
        <v>0.0035311772503181516</v>
      </c>
      <c r="B26">
        <f t="shared" si="3"/>
        <v>0.0033140353770985597</v>
      </c>
      <c r="C26">
        <f t="shared" si="0"/>
        <v>1.0982830480660794E-05</v>
      </c>
      <c r="D26">
        <f t="shared" si="1"/>
        <v>3.639748875358625E-08</v>
      </c>
      <c r="E26">
        <f t="shared" si="2"/>
        <v>1.206225653669318E-10</v>
      </c>
    </row>
    <row r="27" spans="1:5" ht="12.75">
      <c r="A27">
        <f>Tabelle1!E27</f>
        <v>-0.018186606054280574</v>
      </c>
      <c r="B27">
        <f t="shared" si="3"/>
        <v>-0.018403747927500165</v>
      </c>
      <c r="C27">
        <f t="shared" si="0"/>
        <v>0.0003386979377789666</v>
      </c>
      <c r="D27">
        <f t="shared" si="1"/>
        <v>-6.233311470448237E-06</v>
      </c>
      <c r="E27">
        <f t="shared" si="2"/>
        <v>1.1471629305572475E-07</v>
      </c>
    </row>
    <row r="28" spans="1:5" ht="12.75">
      <c r="A28">
        <f>Tabelle1!E28</f>
        <v>-0.007825873516754456</v>
      </c>
      <c r="B28">
        <f t="shared" si="3"/>
        <v>-0.008043015389974047</v>
      </c>
      <c r="C28">
        <f t="shared" si="0"/>
        <v>6.469009656335937E-05</v>
      </c>
      <c r="D28">
        <f t="shared" si="1"/>
        <v>-5.203034422380065E-07</v>
      </c>
      <c r="E28">
        <f t="shared" si="2"/>
        <v>4.184808593376759E-09</v>
      </c>
    </row>
    <row r="29" spans="1:5" ht="12.75">
      <c r="A29">
        <f>Tabelle1!E29</f>
        <v>0.0008990820819079204</v>
      </c>
      <c r="B29">
        <f t="shared" si="3"/>
        <v>0.0006819402086883287</v>
      </c>
      <c r="C29">
        <f t="shared" si="0"/>
        <v>4.6504244822588127E-07</v>
      </c>
      <c r="D29">
        <f t="shared" si="1"/>
        <v>3.1713114419208877E-10</v>
      </c>
      <c r="E29">
        <f t="shared" si="2"/>
        <v>2.1626447865192146E-13</v>
      </c>
    </row>
    <row r="30" spans="1:5" ht="12.75">
      <c r="A30">
        <f>Tabelle1!E30</f>
        <v>-0.04450815747253323</v>
      </c>
      <c r="B30">
        <f t="shared" si="3"/>
        <v>-0.04472529934575282</v>
      </c>
      <c r="C30">
        <f t="shared" si="0"/>
        <v>0.0020003524015671974</v>
      </c>
      <c r="D30">
        <f t="shared" si="1"/>
        <v>-8.946635995708846E-05</v>
      </c>
      <c r="E30">
        <f t="shared" si="2"/>
        <v>4.0014097304556545E-06</v>
      </c>
    </row>
    <row r="31" spans="1:5" ht="12.75">
      <c r="A31">
        <f>Tabelle1!E31</f>
        <v>0.00609902675509133</v>
      </c>
      <c r="B31">
        <f t="shared" si="3"/>
        <v>0.005881884881871738</v>
      </c>
      <c r="C31">
        <f t="shared" si="0"/>
        <v>3.4596569763591313E-05</v>
      </c>
      <c r="D31">
        <f t="shared" si="1"/>
        <v>2.0349304065708866E-07</v>
      </c>
      <c r="E31">
        <f t="shared" si="2"/>
        <v>1.1969226394070408E-09</v>
      </c>
    </row>
    <row r="32" spans="1:5" ht="12.75">
      <c r="A32">
        <f>Tabelle1!E32</f>
        <v>0.028155151699285952</v>
      </c>
      <c r="B32">
        <f t="shared" si="3"/>
        <v>0.02793800982606636</v>
      </c>
      <c r="C32">
        <f t="shared" si="0"/>
        <v>0.0007805323930413805</v>
      </c>
      <c r="D32">
        <f t="shared" si="1"/>
        <v>2.180652166635318E-05</v>
      </c>
      <c r="E32">
        <f t="shared" si="2"/>
        <v>6.09230816586904E-07</v>
      </c>
    </row>
    <row r="33" spans="1:5" ht="12.75">
      <c r="A33">
        <f>Tabelle1!E33</f>
        <v>-0.029153565276308413</v>
      </c>
      <c r="B33">
        <f t="shared" si="3"/>
        <v>-0.029370707149528004</v>
      </c>
      <c r="C33">
        <f t="shared" si="0"/>
        <v>0.0008626384384633354</v>
      </c>
      <c r="D33">
        <f t="shared" si="1"/>
        <v>-2.5336300952032757E-05</v>
      </c>
      <c r="E33">
        <f t="shared" si="2"/>
        <v>7.441450755144617E-07</v>
      </c>
    </row>
    <row r="34" spans="1:5" ht="12.75">
      <c r="A34">
        <f>Tabelle1!E34</f>
        <v>0.012301845620141805</v>
      </c>
      <c r="B34">
        <f t="shared" si="3"/>
        <v>0.012084703746922214</v>
      </c>
      <c r="C34">
        <f t="shared" si="0"/>
        <v>0.0001460400646508758</v>
      </c>
      <c r="D34">
        <f t="shared" si="1"/>
        <v>1.7648509164872011E-06</v>
      </c>
      <c r="E34">
        <f t="shared" si="2"/>
        <v>2.1327700483231983E-08</v>
      </c>
    </row>
    <row r="35" spans="1:5" ht="12.75">
      <c r="A35">
        <f>Tabelle1!E35</f>
        <v>-0.01537568644432774</v>
      </c>
      <c r="B35">
        <f t="shared" si="3"/>
        <v>-0.015592828317547332</v>
      </c>
      <c r="C35">
        <f t="shared" si="0"/>
        <v>0.00024313629494050596</v>
      </c>
      <c r="D35">
        <f t="shared" si="1"/>
        <v>-3.7911825047718616E-06</v>
      </c>
      <c r="E35">
        <f t="shared" si="2"/>
        <v>5.9115257917396705E-08</v>
      </c>
    </row>
    <row r="36" spans="1:5" ht="12.75">
      <c r="A36">
        <f>Tabelle1!E36</f>
        <v>0.010456670156775871</v>
      </c>
      <c r="B36">
        <f t="shared" si="3"/>
        <v>0.01023952828355628</v>
      </c>
      <c r="C36">
        <f t="shared" si="0"/>
        <v>0.00010484793946974902</v>
      </c>
      <c r="D36">
        <f t="shared" si="1"/>
        <v>1.073593441673092E-06</v>
      </c>
      <c r="E36">
        <f t="shared" si="2"/>
        <v>1.0993090411052154E-08</v>
      </c>
    </row>
    <row r="37" spans="1:5" ht="12.75">
      <c r="A37">
        <f>Tabelle1!E37</f>
        <v>-0.009867683362916324</v>
      </c>
      <c r="B37">
        <f t="shared" si="3"/>
        <v>-0.010084825236135915</v>
      </c>
      <c r="C37">
        <f t="shared" si="0"/>
        <v>0.00010170370004340382</v>
      </c>
      <c r="D37">
        <f t="shared" si="1"/>
        <v>-1.0256640408061162E-06</v>
      </c>
      <c r="E37">
        <f t="shared" si="2"/>
        <v>1.0343642602518658E-08</v>
      </c>
    </row>
    <row r="38" spans="1:5" ht="12.75">
      <c r="A38">
        <f>Tabelle1!E38</f>
        <v>0.013271797200738789</v>
      </c>
      <c r="B38">
        <f t="shared" si="3"/>
        <v>0.013054655327519198</v>
      </c>
      <c r="C38">
        <f t="shared" si="0"/>
        <v>0.00017042402572032536</v>
      </c>
      <c r="D38">
        <f t="shared" si="1"/>
        <v>2.224826915307114E-06</v>
      </c>
      <c r="E38">
        <f t="shared" si="2"/>
        <v>2.904434854272212E-08</v>
      </c>
    </row>
    <row r="39" spans="1:5" ht="12.75">
      <c r="A39">
        <f>Tabelle1!E39</f>
        <v>0.025232897368008267</v>
      </c>
      <c r="B39">
        <f t="shared" si="3"/>
        <v>0.025015755494788676</v>
      </c>
      <c r="C39">
        <f t="shared" si="0"/>
        <v>0.0006257880229750499</v>
      </c>
      <c r="D39">
        <f t="shared" si="1"/>
        <v>1.5654560174311047E-05</v>
      </c>
      <c r="E39">
        <f t="shared" si="2"/>
        <v>3.9161064969902153E-07</v>
      </c>
    </row>
    <row r="40" spans="1:5" ht="12.75">
      <c r="A40">
        <f>Tabelle1!E40</f>
        <v>0.009073738960800881</v>
      </c>
      <c r="B40">
        <f t="shared" si="3"/>
        <v>0.00885659708758129</v>
      </c>
      <c r="C40">
        <f t="shared" si="0"/>
        <v>7.843931197175339E-05</v>
      </c>
      <c r="D40">
        <f t="shared" si="1"/>
        <v>6.947053819609113E-07</v>
      </c>
      <c r="E40">
        <f t="shared" si="2"/>
        <v>6.1527256626020544E-09</v>
      </c>
    </row>
    <row r="41" spans="1:5" ht="12.75">
      <c r="A41">
        <f>Tabelle1!E41</f>
        <v>-0.019909072093817315</v>
      </c>
      <c r="B41">
        <f t="shared" si="3"/>
        <v>-0.020126213967036906</v>
      </c>
      <c r="C41">
        <f t="shared" si="0"/>
        <v>0.0004050644886469514</v>
      </c>
      <c r="D41">
        <f t="shared" si="1"/>
        <v>-8.152414568956935E-06</v>
      </c>
      <c r="E41">
        <f t="shared" si="2"/>
        <v>1.6407723996281622E-07</v>
      </c>
    </row>
    <row r="42" spans="1:5" ht="12.75">
      <c r="A42">
        <f>Tabelle1!E42</f>
        <v>-0.009476900110396258</v>
      </c>
      <c r="B42">
        <f t="shared" si="3"/>
        <v>-0.009694041983615849</v>
      </c>
      <c r="C42">
        <f t="shared" si="0"/>
        <v>9.39744499801067E-05</v>
      </c>
      <c r="D42">
        <f t="shared" si="1"/>
        <v>-9.109922634943619E-07</v>
      </c>
      <c r="E42">
        <f t="shared" si="2"/>
        <v>8.831197249063576E-09</v>
      </c>
    </row>
    <row r="43" spans="1:5" ht="12.75">
      <c r="A43">
        <f>Tabelle1!E43</f>
        <v>-0.027396542410436098</v>
      </c>
      <c r="B43">
        <f t="shared" si="3"/>
        <v>-0.02761368428365569</v>
      </c>
      <c r="C43">
        <f t="shared" si="0"/>
        <v>0.0007625155597174132</v>
      </c>
      <c r="D43">
        <f t="shared" si="1"/>
        <v>-2.1055863927411652E-05</v>
      </c>
      <c r="E43">
        <f t="shared" si="2"/>
        <v>5.8142997881116E-07</v>
      </c>
    </row>
    <row r="44" spans="1:5" ht="12.75">
      <c r="A44">
        <f>Tabelle1!E44</f>
        <v>0.0039198497289341105</v>
      </c>
      <c r="B44">
        <f t="shared" si="3"/>
        <v>0.0037027078557145187</v>
      </c>
      <c r="C44">
        <f t="shared" si="0"/>
        <v>1.371004546477001E-05</v>
      </c>
      <c r="D44">
        <f t="shared" si="1"/>
        <v>5.0764293044607125E-08</v>
      </c>
      <c r="E44">
        <f t="shared" si="2"/>
        <v>1.879653466460607E-10</v>
      </c>
    </row>
    <row r="45" spans="1:5" ht="12.75">
      <c r="A45">
        <f>Tabelle1!E45</f>
        <v>-0.027323711669518858</v>
      </c>
      <c r="B45">
        <f t="shared" si="3"/>
        <v>-0.02754085354273845</v>
      </c>
      <c r="C45">
        <f t="shared" si="0"/>
        <v>0.000758498613862569</v>
      </c>
      <c r="D45">
        <f t="shared" si="1"/>
        <v>-2.0889699236759134E-05</v>
      </c>
      <c r="E45">
        <f t="shared" si="2"/>
        <v>5.753201472314386E-07</v>
      </c>
    </row>
    <row r="46" spans="1:5" ht="12.75">
      <c r="A46">
        <f>Tabelle1!E46</f>
        <v>0.01153644754773886</v>
      </c>
      <c r="B46">
        <f t="shared" si="3"/>
        <v>0.011319305674519269</v>
      </c>
      <c r="C46">
        <f t="shared" si="0"/>
        <v>0.00012812668095320412</v>
      </c>
      <c r="D46">
        <f t="shared" si="1"/>
        <v>1.4503050667709233E-06</v>
      </c>
      <c r="E46">
        <f t="shared" si="2"/>
        <v>1.641644637208416E-08</v>
      </c>
    </row>
    <row r="47" spans="1:5" ht="12.75">
      <c r="A47">
        <f>Tabelle1!E47</f>
        <v>0.024703509586412764</v>
      </c>
      <c r="B47">
        <f t="shared" si="3"/>
        <v>0.024486367713193173</v>
      </c>
      <c r="C47">
        <f t="shared" si="0"/>
        <v>0.0005995822037857091</v>
      </c>
      <c r="D47">
        <f t="shared" si="1"/>
        <v>1.4681590316183597E-05</v>
      </c>
      <c r="E47">
        <f t="shared" si="2"/>
        <v>3.5949881909652757E-07</v>
      </c>
    </row>
    <row r="48" spans="1:5" ht="12.75">
      <c r="A48">
        <f>Tabelle1!E48</f>
        <v>-0.01025315660692705</v>
      </c>
      <c r="B48">
        <f t="shared" si="3"/>
        <v>-0.01047029848014664</v>
      </c>
      <c r="C48">
        <f t="shared" si="0"/>
        <v>0.00010962715026336105</v>
      </c>
      <c r="D48">
        <f t="shared" si="1"/>
        <v>-1.1478289847852766E-06</v>
      </c>
      <c r="E48">
        <f t="shared" si="2"/>
        <v>1.2018112074865543E-08</v>
      </c>
    </row>
    <row r="49" spans="1:5" ht="12.75">
      <c r="A49">
        <f>Tabelle1!E49</f>
        <v>-0.0002003777963057729</v>
      </c>
      <c r="B49">
        <f t="shared" si="3"/>
        <v>-0.0004175196695253646</v>
      </c>
      <c r="C49">
        <f t="shared" si="0"/>
        <v>1.7432267444056968E-07</v>
      </c>
      <c r="D49">
        <f t="shared" si="1"/>
        <v>-7.278314542320437E-11</v>
      </c>
      <c r="E49">
        <f t="shared" si="2"/>
        <v>3.038839482411285E-14</v>
      </c>
    </row>
    <row r="50" spans="1:5" ht="12.75">
      <c r="A50">
        <f>Tabelle1!E50</f>
        <v>-0.012692754422364061</v>
      </c>
      <c r="B50">
        <f t="shared" si="3"/>
        <v>-0.012909896295583652</v>
      </c>
      <c r="C50">
        <f t="shared" si="0"/>
        <v>0.0001666654223627245</v>
      </c>
      <c r="D50">
        <f t="shared" si="1"/>
        <v>-2.151633318762422E-06</v>
      </c>
      <c r="E50">
        <f t="shared" si="2"/>
        <v>2.7777363011345346E-08</v>
      </c>
    </row>
    <row r="51" spans="1:5" ht="12.75">
      <c r="A51">
        <f>Tabelle1!E51</f>
        <v>0.011627573616877385</v>
      </c>
      <c r="B51">
        <f t="shared" si="3"/>
        <v>0.011410431743657794</v>
      </c>
      <c r="C51">
        <f t="shared" si="0"/>
        <v>0.00013019795257667344</v>
      </c>
      <c r="D51">
        <f t="shared" si="1"/>
        <v>1.4856148510401267E-06</v>
      </c>
      <c r="E51">
        <f t="shared" si="2"/>
        <v>1.6951506855157707E-08</v>
      </c>
    </row>
    <row r="52" spans="1:5" ht="12.75">
      <c r="A52">
        <f>Tabelle1!E52</f>
        <v>0.05006735060713119</v>
      </c>
      <c r="B52">
        <f t="shared" si="3"/>
        <v>0.0498502087339116</v>
      </c>
      <c r="C52">
        <f t="shared" si="0"/>
        <v>0.002485043310814556</v>
      </c>
      <c r="D52">
        <f t="shared" si="1"/>
        <v>0.00012387992775691637</v>
      </c>
      <c r="E52">
        <f t="shared" si="2"/>
        <v>6.175440256624171E-06</v>
      </c>
    </row>
    <row r="53" spans="1:5" ht="12.75">
      <c r="A53">
        <f>Tabelle1!E53</f>
        <v>0.0024160523312311</v>
      </c>
      <c r="B53">
        <f t="shared" si="3"/>
        <v>0.002198910458011508</v>
      </c>
      <c r="C53">
        <f t="shared" si="0"/>
        <v>4.8352072023523805E-06</v>
      </c>
      <c r="D53">
        <f t="shared" si="1"/>
        <v>1.0632187683905217E-08</v>
      </c>
      <c r="E53">
        <f t="shared" si="2"/>
        <v>2.3379228689680335E-11</v>
      </c>
    </row>
    <row r="54" spans="1:5" ht="12.75">
      <c r="A54">
        <f>Tabelle1!E54</f>
        <v>0.009413775243466205</v>
      </c>
      <c r="B54">
        <f t="shared" si="3"/>
        <v>0.009196633370246614</v>
      </c>
      <c r="C54">
        <f t="shared" si="0"/>
        <v>8.457806534673359E-05</v>
      </c>
      <c r="D54">
        <f t="shared" si="1"/>
        <v>7.778334581586689E-07</v>
      </c>
      <c r="E54">
        <f t="shared" si="2"/>
        <v>7.153449137796337E-09</v>
      </c>
    </row>
    <row r="55" spans="1:5" ht="12.75">
      <c r="A55">
        <f>Tabelle1!E55</f>
        <v>-0.005582315018788364</v>
      </c>
      <c r="B55">
        <f t="shared" si="3"/>
        <v>-0.005799456892007956</v>
      </c>
      <c r="C55">
        <f t="shared" si="0"/>
        <v>3.363370024225858E-05</v>
      </c>
      <c r="D55">
        <f t="shared" si="1"/>
        <v>-1.950571946736962E-07</v>
      </c>
      <c r="E55">
        <f t="shared" si="2"/>
        <v>1.131225791986105E-09</v>
      </c>
    </row>
    <row r="56" spans="1:5" ht="12.75">
      <c r="A56">
        <f>Tabelle1!E56</f>
        <v>-0.007295554533740756</v>
      </c>
      <c r="B56">
        <f t="shared" si="3"/>
        <v>-0.0075126964069603475</v>
      </c>
      <c r="C56">
        <f t="shared" si="0"/>
        <v>5.644060730315492E-05</v>
      </c>
      <c r="D56">
        <f t="shared" si="1"/>
        <v>-4.240211476930719E-07</v>
      </c>
      <c r="E56">
        <f t="shared" si="2"/>
        <v>3.185542152748944E-09</v>
      </c>
    </row>
    <row r="57" spans="1:5" ht="12.75">
      <c r="A57">
        <f>Tabelle1!E57</f>
        <v>0.016372100377678223</v>
      </c>
      <c r="B57">
        <f t="shared" si="3"/>
        <v>0.01615495850445863</v>
      </c>
      <c r="C57">
        <f t="shared" si="0"/>
        <v>0.00026098268428078025</v>
      </c>
      <c r="D57">
        <f t="shared" si="1"/>
        <v>4.216164434938233E-06</v>
      </c>
      <c r="E57">
        <f t="shared" si="2"/>
        <v>6.811196149440142E-08</v>
      </c>
    </row>
    <row r="58" spans="1:5" ht="12.75">
      <c r="A58">
        <f>Tabelle1!E58</f>
        <v>-0.014604786859736762</v>
      </c>
      <c r="B58">
        <f t="shared" si="3"/>
        <v>-0.014821928732956353</v>
      </c>
      <c r="C58">
        <f t="shared" si="0"/>
        <v>0.00021968957136483713</v>
      </c>
      <c r="D58">
        <f t="shared" si="1"/>
        <v>-3.256223170143345E-06</v>
      </c>
      <c r="E58">
        <f t="shared" si="2"/>
        <v>4.8263507766465866E-08</v>
      </c>
    </row>
    <row r="59" spans="1:5" ht="12.75">
      <c r="A59">
        <f>Tabelle1!E59</f>
        <v>-0.03315542098714097</v>
      </c>
      <c r="B59">
        <f t="shared" si="3"/>
        <v>-0.03337256286036056</v>
      </c>
      <c r="C59">
        <f t="shared" si="0"/>
        <v>0.0011137279518687172</v>
      </c>
      <c r="D59">
        <f t="shared" si="1"/>
        <v>-3.716795608307939E-05</v>
      </c>
      <c r="E59">
        <f t="shared" si="2"/>
        <v>1.2403899507736877E-06</v>
      </c>
    </row>
    <row r="60" spans="1:5" ht="12.75">
      <c r="A60">
        <f>Tabelle1!E60</f>
        <v>-0.015135034900053412</v>
      </c>
      <c r="B60">
        <f t="shared" si="3"/>
        <v>-0.015352176773273003</v>
      </c>
      <c r="C60">
        <f t="shared" si="0"/>
        <v>0.0002356893316778231</v>
      </c>
      <c r="D60">
        <f t="shared" si="1"/>
        <v>-3.6183442834925128E-06</v>
      </c>
      <c r="E60">
        <f t="shared" si="2"/>
        <v>5.5549461066738905E-08</v>
      </c>
    </row>
    <row r="61" spans="1:5" ht="12.75">
      <c r="A61">
        <f>Tabelle1!E61</f>
        <v>0.013762568251486584</v>
      </c>
      <c r="B61">
        <f t="shared" si="3"/>
        <v>0.013545426378266993</v>
      </c>
      <c r="C61">
        <f t="shared" si="0"/>
        <v>0.00018347857576905127</v>
      </c>
      <c r="D61">
        <f t="shared" si="1"/>
        <v>2.4852955400689663E-06</v>
      </c>
      <c r="E61">
        <f t="shared" si="2"/>
        <v>3.366438776623949E-08</v>
      </c>
    </row>
    <row r="62" spans="1:5" ht="12.75">
      <c r="A62">
        <f>Tabelle1!E62</f>
        <v>-0.013291583801938955</v>
      </c>
      <c r="B62">
        <f t="shared" si="3"/>
        <v>-0.013508725675158546</v>
      </c>
      <c r="C62">
        <f t="shared" si="0"/>
        <v>0.00018248566936668773</v>
      </c>
      <c r="D62">
        <f t="shared" si="1"/>
        <v>-2.465148847122268E-06</v>
      </c>
      <c r="E62">
        <f t="shared" si="2"/>
        <v>3.330101952420807E-08</v>
      </c>
    </row>
    <row r="63" spans="1:5" ht="12.75">
      <c r="A63">
        <f>Tabelle1!E63</f>
        <v>0.013990380051120965</v>
      </c>
      <c r="B63">
        <f t="shared" si="3"/>
        <v>0.013773238177901374</v>
      </c>
      <c r="C63">
        <f t="shared" si="0"/>
        <v>0.00018970208990519996</v>
      </c>
      <c r="D63">
        <f t="shared" si="1"/>
        <v>2.6128120671099792E-06</v>
      </c>
      <c r="E63">
        <f t="shared" si="2"/>
        <v>3.598688291440057E-08</v>
      </c>
    </row>
    <row r="64" spans="1:5" ht="12.75">
      <c r="A64">
        <f>Tabelle1!E64</f>
        <v>-0.005358253767775878</v>
      </c>
      <c r="B64">
        <f t="shared" si="3"/>
        <v>-0.00557539564099547</v>
      </c>
      <c r="C64">
        <f t="shared" si="0"/>
        <v>3.108503655363128E-05</v>
      </c>
      <c r="D64">
        <f t="shared" si="1"/>
        <v>-1.7331137730130068E-07</v>
      </c>
      <c r="E64">
        <f t="shared" si="2"/>
        <v>9.662794975405928E-10</v>
      </c>
    </row>
    <row r="65" spans="1:5" ht="12.75">
      <c r="A65">
        <f>Tabelle1!E65</f>
        <v>0.004959588674049442</v>
      </c>
      <c r="B65">
        <f t="shared" si="3"/>
        <v>0.00474244680082985</v>
      </c>
      <c r="C65">
        <f t="shared" si="0"/>
        <v>2.249080165870128E-05</v>
      </c>
      <c r="D65">
        <f t="shared" si="1"/>
        <v>1.0666143037440658E-07</v>
      </c>
      <c r="E65">
        <f t="shared" si="2"/>
        <v>5.058361592510403E-10</v>
      </c>
    </row>
    <row r="66" spans="1:5" ht="12.75">
      <c r="A66">
        <f>Tabelle1!E66</f>
        <v>0.0074823121084612865</v>
      </c>
      <c r="B66">
        <f t="shared" si="3"/>
        <v>0.007265170235241695</v>
      </c>
      <c r="C66">
        <f t="shared" si="0"/>
        <v>5.278269854704186E-05</v>
      </c>
      <c r="D66">
        <f t="shared" si="1"/>
        <v>3.834752904197036E-07</v>
      </c>
      <c r="E66">
        <f t="shared" si="2"/>
        <v>2.786013265907895E-09</v>
      </c>
    </row>
    <row r="67" spans="1:5" ht="12.75">
      <c r="A67">
        <f>Tabelle1!E67</f>
        <v>0.02427749806622792</v>
      </c>
      <c r="B67">
        <f t="shared" si="3"/>
        <v>0.02406035619300833</v>
      </c>
      <c r="C67">
        <f t="shared" si="0"/>
        <v>0.0005789007401344342</v>
      </c>
      <c r="D67">
        <f t="shared" si="1"/>
        <v>1.392855800803064E-05</v>
      </c>
      <c r="E67">
        <f t="shared" si="2"/>
        <v>3.351260669281958E-07</v>
      </c>
    </row>
    <row r="68" spans="1:5" ht="12.75">
      <c r="A68">
        <f>Tabelle1!E68</f>
        <v>0.0009910921929883187</v>
      </c>
      <c r="B68">
        <f t="shared" si="3"/>
        <v>0.000773950319768727</v>
      </c>
      <c r="C68">
        <f t="shared" si="0"/>
        <v>5.989990974701148E-07</v>
      </c>
      <c r="D68">
        <f t="shared" si="1"/>
        <v>4.635955430281743E-10</v>
      </c>
      <c r="E68">
        <f t="shared" si="2"/>
        <v>3.5879991877001213E-13</v>
      </c>
    </row>
    <row r="69" spans="1:5" ht="12.75">
      <c r="A69">
        <f>Tabelle1!E69</f>
        <v>0.008025790454565751</v>
      </c>
      <c r="B69">
        <f t="shared" si="3"/>
        <v>0.007808648581346159</v>
      </c>
      <c r="C69">
        <f aca="true" t="shared" si="4" ref="C69:C132">B69^2</f>
        <v>6.0974992666959383E-05</v>
      </c>
      <c r="D69">
        <f aca="true" t="shared" si="5" ref="D69:D132">B69^3</f>
        <v>4.7613228998644484E-07</v>
      </c>
      <c r="E69">
        <f aca="true" t="shared" si="6" ref="E69:E132">B69^4</f>
        <v>3.7179497307357505E-09</v>
      </c>
    </row>
    <row r="70" spans="1:5" ht="12.75">
      <c r="A70">
        <f>Tabelle1!E70</f>
        <v>0.012970594557039306</v>
      </c>
      <c r="B70">
        <f aca="true" t="shared" si="7" ref="B70:B133">A70-$G$2</f>
        <v>0.012753452683819715</v>
      </c>
      <c r="C70">
        <f t="shared" si="4"/>
        <v>0.00016265055535842827</v>
      </c>
      <c r="D70">
        <f t="shared" si="5"/>
        <v>2.074356161760714E-06</v>
      </c>
      <c r="E70">
        <f t="shared" si="6"/>
        <v>2.645520315840514E-08</v>
      </c>
    </row>
    <row r="71" spans="1:5" ht="12.75">
      <c r="A71">
        <f>Tabelle1!E71</f>
        <v>0.006529188450063117</v>
      </c>
      <c r="B71">
        <f t="shared" si="7"/>
        <v>0.006312046576843525</v>
      </c>
      <c r="C71">
        <f t="shared" si="4"/>
        <v>3.984193198824206E-05</v>
      </c>
      <c r="D71">
        <f t="shared" si="5"/>
        <v>2.5148413042121585E-07</v>
      </c>
      <c r="E71">
        <f t="shared" si="6"/>
        <v>1.5873795445557059E-09</v>
      </c>
    </row>
    <row r="72" spans="1:5" ht="12.75">
      <c r="A72">
        <f>Tabelle1!E72</f>
        <v>0.01109821384192422</v>
      </c>
      <c r="B72">
        <f t="shared" si="7"/>
        <v>0.01088107196870463</v>
      </c>
      <c r="C72">
        <f t="shared" si="4"/>
        <v>0.00011839772718812964</v>
      </c>
      <c r="D72">
        <f t="shared" si="5"/>
        <v>1.2882941904650955E-06</v>
      </c>
      <c r="E72">
        <f t="shared" si="6"/>
        <v>1.4018021803314773E-08</v>
      </c>
    </row>
    <row r="73" spans="1:5" ht="12.75">
      <c r="A73">
        <f>Tabelle1!E73</f>
        <v>-0.0073876774487899866</v>
      </c>
      <c r="B73">
        <f t="shared" si="7"/>
        <v>-0.007604819322009578</v>
      </c>
      <c r="C73">
        <f t="shared" si="4"/>
        <v>5.783327692041022E-05</v>
      </c>
      <c r="D73">
        <f t="shared" si="5"/>
        <v>-4.3981162177946626E-07</v>
      </c>
      <c r="E73">
        <f t="shared" si="6"/>
        <v>3.3446879193528534E-09</v>
      </c>
    </row>
    <row r="74" spans="1:5" ht="12.75">
      <c r="A74">
        <f>Tabelle1!E74</f>
        <v>0.0005705210399469252</v>
      </c>
      <c r="B74">
        <f t="shared" si="7"/>
        <v>0.00035337916672733346</v>
      </c>
      <c r="C74">
        <f t="shared" si="4"/>
        <v>1.2487683547690453E-07</v>
      </c>
      <c r="D74">
        <f t="shared" si="5"/>
        <v>4.4128872064374835E-11</v>
      </c>
      <c r="E74">
        <f t="shared" si="6"/>
        <v>1.5594224038725882E-14</v>
      </c>
    </row>
    <row r="75" spans="1:5" ht="12.75">
      <c r="A75">
        <f>Tabelle1!E75</f>
        <v>-0.009039290252703225</v>
      </c>
      <c r="B75">
        <f t="shared" si="7"/>
        <v>-0.009256432125922816</v>
      </c>
      <c r="C75">
        <f t="shared" si="4"/>
        <v>8.568153570181598E-05</v>
      </c>
      <c r="D75">
        <f t="shared" si="5"/>
        <v>-7.931053196686921E-07</v>
      </c>
      <c r="E75">
        <f t="shared" si="6"/>
        <v>7.341325560221566E-09</v>
      </c>
    </row>
    <row r="76" spans="1:5" ht="12.75">
      <c r="A76">
        <f>Tabelle1!E76</f>
        <v>0.02104465943662781</v>
      </c>
      <c r="B76">
        <f t="shared" si="7"/>
        <v>0.02082751756340822</v>
      </c>
      <c r="C76">
        <f t="shared" si="4"/>
        <v>0.00043378548785407784</v>
      </c>
      <c r="D76">
        <f t="shared" si="5"/>
        <v>9.034674867032409E-06</v>
      </c>
      <c r="E76">
        <f t="shared" si="6"/>
        <v>1.881698494728003E-07</v>
      </c>
    </row>
    <row r="77" spans="1:5" ht="12.75">
      <c r="A77">
        <f>Tabelle1!E77</f>
        <v>-0.029168142895148463</v>
      </c>
      <c r="B77">
        <f t="shared" si="7"/>
        <v>-0.029385284768368054</v>
      </c>
      <c r="C77">
        <f t="shared" si="4"/>
        <v>0.0008634949609180836</v>
      </c>
      <c r="D77">
        <f t="shared" si="5"/>
        <v>-2.5374045322628732E-05</v>
      </c>
      <c r="E77">
        <f t="shared" si="6"/>
        <v>7.456235475309228E-07</v>
      </c>
    </row>
    <row r="78" spans="1:5" ht="12.75">
      <c r="A78">
        <f>Tabelle1!E78</f>
        <v>0.014432505905897841</v>
      </c>
      <c r="B78">
        <f t="shared" si="7"/>
        <v>0.01421536403267825</v>
      </c>
      <c r="C78">
        <f t="shared" si="4"/>
        <v>0.00020207657458156243</v>
      </c>
      <c r="D78">
        <f t="shared" si="5"/>
        <v>2.8725920701535667E-06</v>
      </c>
      <c r="E78">
        <f t="shared" si="6"/>
        <v>4.0834941994617763E-08</v>
      </c>
    </row>
    <row r="79" spans="1:5" ht="12.75">
      <c r="A79">
        <f>Tabelle1!E79</f>
        <v>0.009819146186858418</v>
      </c>
      <c r="B79">
        <f t="shared" si="7"/>
        <v>0.009602004313638828</v>
      </c>
      <c r="C79">
        <f t="shared" si="4"/>
        <v>9.219848683913865E-05</v>
      </c>
      <c r="D79">
        <f t="shared" si="5"/>
        <v>8.85290268340382E-07</v>
      </c>
      <c r="E79">
        <f t="shared" si="6"/>
        <v>8.500560975426823E-09</v>
      </c>
    </row>
    <row r="80" spans="1:5" ht="12.75">
      <c r="A80">
        <f>Tabelle1!E80</f>
        <v>-0.007441560746540787</v>
      </c>
      <c r="B80">
        <f t="shared" si="7"/>
        <v>-0.007658702619760379</v>
      </c>
      <c r="C80">
        <f t="shared" si="4"/>
        <v>5.8655725817924494E-05</v>
      </c>
      <c r="D80">
        <f t="shared" si="5"/>
        <v>-4.4922676098568484E-07</v>
      </c>
      <c r="E80">
        <f t="shared" si="6"/>
        <v>3.440494171227534E-09</v>
      </c>
    </row>
    <row r="81" spans="1:5" ht="12.75">
      <c r="A81">
        <f>Tabelle1!E81</f>
        <v>0.015536302234089305</v>
      </c>
      <c r="B81">
        <f t="shared" si="7"/>
        <v>0.015319160360869714</v>
      </c>
      <c r="C81">
        <f t="shared" si="4"/>
        <v>0.0002346766741620419</v>
      </c>
      <c r="D81">
        <f t="shared" si="5"/>
        <v>3.5950496044438904E-06</v>
      </c>
      <c r="E81">
        <f t="shared" si="6"/>
        <v>5.507314139575719E-08</v>
      </c>
    </row>
    <row r="82" spans="1:5" ht="12.75">
      <c r="A82">
        <f>Tabelle1!E82</f>
        <v>0.017997595042606562</v>
      </c>
      <c r="B82">
        <f t="shared" si="7"/>
        <v>0.01778045316938697</v>
      </c>
      <c r="C82">
        <f t="shared" si="4"/>
        <v>0.00031614451490876317</v>
      </c>
      <c r="D82">
        <f t="shared" si="5"/>
        <v>5.621192742093825E-06</v>
      </c>
      <c r="E82">
        <f t="shared" si="6"/>
        <v>9.994735430689718E-08</v>
      </c>
    </row>
    <row r="83" spans="1:5" ht="12.75">
      <c r="A83">
        <f>Tabelle1!E83</f>
        <v>-0.002256117804801505</v>
      </c>
      <c r="B83">
        <f t="shared" si="7"/>
        <v>-0.002473259678021097</v>
      </c>
      <c r="C83">
        <f t="shared" si="4"/>
        <v>6.11701343492502E-06</v>
      </c>
      <c r="D83">
        <f t="shared" si="5"/>
        <v>-1.512896267851338E-08</v>
      </c>
      <c r="E83">
        <f t="shared" si="6"/>
        <v>3.7417853363053196E-11</v>
      </c>
    </row>
    <row r="84" spans="1:5" ht="12.75">
      <c r="A84">
        <f>Tabelle1!E84</f>
        <v>-0.005556516959392965</v>
      </c>
      <c r="B84">
        <f t="shared" si="7"/>
        <v>-0.005773658832612557</v>
      </c>
      <c r="C84">
        <f t="shared" si="4"/>
        <v>3.3335136315404994E-05</v>
      </c>
      <c r="D84">
        <f t="shared" si="5"/>
        <v>-1.9246570422378167E-07</v>
      </c>
      <c r="E84">
        <f t="shared" si="6"/>
        <v>1.1112313131666328E-09</v>
      </c>
    </row>
    <row r="85" spans="1:5" ht="12.75">
      <c r="A85">
        <f>Tabelle1!E85</f>
        <v>0.006997735299504981</v>
      </c>
      <c r="B85">
        <f t="shared" si="7"/>
        <v>0.0067805934262853895</v>
      </c>
      <c r="C85">
        <f t="shared" si="4"/>
        <v>4.597644721258464E-05</v>
      </c>
      <c r="D85">
        <f t="shared" si="5"/>
        <v>3.1174759573360865E-07</v>
      </c>
      <c r="E85">
        <f t="shared" si="6"/>
        <v>2.113833698291582E-09</v>
      </c>
    </row>
    <row r="86" spans="1:5" ht="12.75">
      <c r="A86">
        <f>Tabelle1!E86</f>
        <v>0.004240646881580545</v>
      </c>
      <c r="B86">
        <f t="shared" si="7"/>
        <v>0.0040235050083609536</v>
      </c>
      <c r="C86">
        <f t="shared" si="4"/>
        <v>1.6188592552305676E-05</v>
      </c>
      <c r="D86">
        <f t="shared" si="5"/>
        <v>6.513488321251672E-08</v>
      </c>
      <c r="E86">
        <f t="shared" si="6"/>
        <v>2.6207052882456677E-10</v>
      </c>
    </row>
    <row r="87" spans="1:5" ht="12.75">
      <c r="A87">
        <f>Tabelle1!E87</f>
        <v>-0.0010817221623860007</v>
      </c>
      <c r="B87">
        <f t="shared" si="7"/>
        <v>-0.0012988640356055923</v>
      </c>
      <c r="C87">
        <f t="shared" si="4"/>
        <v>1.6870477829896454E-06</v>
      </c>
      <c r="D87">
        <f t="shared" si="5"/>
        <v>-2.1912456916733983E-09</v>
      </c>
      <c r="E87">
        <f t="shared" si="6"/>
        <v>2.8461302220902773E-12</v>
      </c>
    </row>
    <row r="88" spans="1:5" ht="12.75">
      <c r="A88">
        <f>Tabelle1!E88</f>
        <v>-0.015400459163947389</v>
      </c>
      <c r="B88">
        <f t="shared" si="7"/>
        <v>-0.01561760103716698</v>
      </c>
      <c r="C88">
        <f t="shared" si="4"/>
        <v>0.00024390946215611912</v>
      </c>
      <c r="D88">
        <f t="shared" si="5"/>
        <v>-3.809280669144246E-06</v>
      </c>
      <c r="E88">
        <f t="shared" si="6"/>
        <v>5.94918257292873E-08</v>
      </c>
    </row>
    <row r="89" spans="1:5" ht="12.75">
      <c r="A89">
        <f>Tabelle1!E89</f>
        <v>-0.003717796424588471</v>
      </c>
      <c r="B89">
        <f t="shared" si="7"/>
        <v>-0.003934938297808063</v>
      </c>
      <c r="C89">
        <f t="shared" si="4"/>
        <v>1.5483739407556613E-05</v>
      </c>
      <c r="D89">
        <f t="shared" si="5"/>
        <v>-6.092755918807444E-08</v>
      </c>
      <c r="E89">
        <f t="shared" si="6"/>
        <v>2.397461860411216E-10</v>
      </c>
    </row>
    <row r="90" spans="1:5" ht="12.75">
      <c r="A90">
        <f>Tabelle1!E90</f>
        <v>0.0001762687325630452</v>
      </c>
      <c r="B90">
        <f t="shared" si="7"/>
        <v>-4.087314065654647E-05</v>
      </c>
      <c r="C90">
        <f t="shared" si="4"/>
        <v>1.6706136271298319E-09</v>
      </c>
      <c r="D90">
        <f t="shared" si="5"/>
        <v>-6.828322576442089E-14</v>
      </c>
      <c r="E90">
        <f t="shared" si="6"/>
        <v>2.7909498911518928E-18</v>
      </c>
    </row>
    <row r="91" spans="1:5" ht="12.75">
      <c r="A91">
        <f>Tabelle1!E91</f>
        <v>-0.0029399756028247737</v>
      </c>
      <c r="B91">
        <f t="shared" si="7"/>
        <v>-0.0031571174760443655</v>
      </c>
      <c r="C91">
        <f t="shared" si="4"/>
        <v>9.967390757544745E-06</v>
      </c>
      <c r="D91">
        <f t="shared" si="5"/>
        <v>-3.14682235512076E-08</v>
      </c>
      <c r="E91">
        <f t="shared" si="6"/>
        <v>9.93488785135884E-11</v>
      </c>
    </row>
    <row r="92" spans="1:5" ht="12.75">
      <c r="A92">
        <f>Tabelle1!E92</f>
        <v>0.006910099949482884</v>
      </c>
      <c r="B92">
        <f t="shared" si="7"/>
        <v>0.006692958076263292</v>
      </c>
      <c r="C92">
        <f t="shared" si="4"/>
        <v>4.479568781061803E-05</v>
      </c>
      <c r="D92">
        <f t="shared" si="5"/>
        <v>2.9981566051384505E-07</v>
      </c>
      <c r="E92">
        <f t="shared" si="6"/>
        <v>2.006653646426353E-09</v>
      </c>
    </row>
    <row r="93" spans="1:5" ht="12.75">
      <c r="A93">
        <f>Tabelle1!E93</f>
        <v>-0.00914981925591185</v>
      </c>
      <c r="B93">
        <f t="shared" si="7"/>
        <v>-0.009366961129131442</v>
      </c>
      <c r="C93">
        <f t="shared" si="4"/>
        <v>8.773996079465938E-05</v>
      </c>
      <c r="D93">
        <f t="shared" si="5"/>
        <v>-8.21856802235091E-07</v>
      </c>
      <c r="E93">
        <f t="shared" si="6"/>
        <v>7.698300720248364E-09</v>
      </c>
    </row>
    <row r="94" spans="1:5" ht="12.75">
      <c r="A94">
        <f>Tabelle1!E94</f>
        <v>-0.012604729639003054</v>
      </c>
      <c r="B94">
        <f t="shared" si="7"/>
        <v>-0.012821871512222645</v>
      </c>
      <c r="C94">
        <f t="shared" si="4"/>
        <v>0.0001644003890759466</v>
      </c>
      <c r="D94">
        <f t="shared" si="5"/>
        <v>-2.1079206652911986E-06</v>
      </c>
      <c r="E94">
        <f t="shared" si="6"/>
        <v>2.7027487928322624E-08</v>
      </c>
    </row>
    <row r="95" spans="1:5" ht="12.75">
      <c r="A95">
        <f>Tabelle1!E95</f>
        <v>-0.015845954861131162</v>
      </c>
      <c r="B95">
        <f t="shared" si="7"/>
        <v>-0.016063096734350753</v>
      </c>
      <c r="C95">
        <f t="shared" si="4"/>
        <v>0.00025802307669710984</v>
      </c>
      <c r="D95">
        <f t="shared" si="5"/>
        <v>-4.144649640680479E-06</v>
      </c>
      <c r="E95">
        <f t="shared" si="6"/>
        <v>6.657590810824263E-08</v>
      </c>
    </row>
    <row r="96" spans="1:5" ht="12.75">
      <c r="A96">
        <f>Tabelle1!E96</f>
        <v>0.011395040897157926</v>
      </c>
      <c r="B96">
        <f t="shared" si="7"/>
        <v>0.011177899023938336</v>
      </c>
      <c r="C96">
        <f t="shared" si="4"/>
        <v>0.0001249454265893616</v>
      </c>
      <c r="D96">
        <f t="shared" si="5"/>
        <v>1.396627361918784E-06</v>
      </c>
      <c r="E96">
        <f t="shared" si="6"/>
        <v>1.561135962559755E-08</v>
      </c>
    </row>
    <row r="97" spans="1:5" ht="12.75">
      <c r="A97">
        <f>Tabelle1!E97</f>
        <v>0.010185391949944389</v>
      </c>
      <c r="B97">
        <f t="shared" si="7"/>
        <v>0.009968250076724798</v>
      </c>
      <c r="C97">
        <f t="shared" si="4"/>
        <v>9.936600959212394E-05</v>
      </c>
      <c r="D97">
        <f t="shared" si="5"/>
        <v>9.905052327405264E-07</v>
      </c>
      <c r="E97">
        <f t="shared" si="6"/>
        <v>9.873603862262067E-09</v>
      </c>
    </row>
    <row r="98" spans="1:5" ht="12.75">
      <c r="A98">
        <f>Tabelle1!E98</f>
        <v>0.005720853626096201</v>
      </c>
      <c r="B98">
        <f t="shared" si="7"/>
        <v>0.005503711752876609</v>
      </c>
      <c r="C98">
        <f t="shared" si="4"/>
        <v>3.0290843058752115E-05</v>
      </c>
      <c r="D98">
        <f t="shared" si="5"/>
        <v>1.6671206894699485E-07</v>
      </c>
      <c r="E98">
        <f t="shared" si="6"/>
        <v>9.175351732099512E-10</v>
      </c>
    </row>
    <row r="99" spans="1:5" ht="12.75">
      <c r="A99">
        <f>Tabelle1!E99</f>
        <v>0.002012007941788241</v>
      </c>
      <c r="B99">
        <f t="shared" si="7"/>
        <v>0.0017948660685686492</v>
      </c>
      <c r="C99">
        <f t="shared" si="4"/>
        <v>3.221544204099079E-06</v>
      </c>
      <c r="D99">
        <f t="shared" si="5"/>
        <v>5.782240380331432E-09</v>
      </c>
      <c r="E99">
        <f t="shared" si="6"/>
        <v>1.0378347058964368E-11</v>
      </c>
    </row>
    <row r="100" spans="1:5" ht="12.75">
      <c r="A100">
        <f>Tabelle1!E100</f>
        <v>-0.01690142147186613</v>
      </c>
      <c r="B100">
        <f t="shared" si="7"/>
        <v>-0.01711856334508572</v>
      </c>
      <c r="C100">
        <f t="shared" si="4"/>
        <v>0.0002930452109997124</v>
      </c>
      <c r="D100">
        <f t="shared" si="5"/>
        <v>-5.016513007472587E-06</v>
      </c>
      <c r="E100">
        <f t="shared" si="6"/>
        <v>8.587549568986597E-08</v>
      </c>
    </row>
    <row r="101" spans="1:5" ht="12.75">
      <c r="A101">
        <f>Tabelle1!E101</f>
        <v>0.003354981501919596</v>
      </c>
      <c r="B101">
        <f t="shared" si="7"/>
        <v>0.0031378396287000043</v>
      </c>
      <c r="C101">
        <f t="shared" si="4"/>
        <v>9.846037535440182E-06</v>
      </c>
      <c r="D101">
        <f t="shared" si="5"/>
        <v>3.0895286764371927E-08</v>
      </c>
      <c r="E101">
        <f t="shared" si="6"/>
        <v>9.694445514929696E-11</v>
      </c>
    </row>
    <row r="102" spans="1:5" ht="12.75">
      <c r="A102">
        <f>Tabelle1!E102</f>
        <v>-0.02318157476673477</v>
      </c>
      <c r="B102">
        <f t="shared" si="7"/>
        <v>-0.02339871663995436</v>
      </c>
      <c r="C102">
        <f t="shared" si="4"/>
        <v>0.000547499940396877</v>
      </c>
      <c r="D102">
        <f t="shared" si="5"/>
        <v>-1.2810795965738427E-05</v>
      </c>
      <c r="E102">
        <f t="shared" si="6"/>
        <v>2.997561847345839E-07</v>
      </c>
    </row>
    <row r="103" spans="1:5" ht="12.75">
      <c r="A103">
        <f>Tabelle1!E103</f>
        <v>0.0013161934119114704</v>
      </c>
      <c r="B103">
        <f t="shared" si="7"/>
        <v>0.0010990515386918788</v>
      </c>
      <c r="C103">
        <f t="shared" si="4"/>
        <v>1.2079142847009865E-06</v>
      </c>
      <c r="D103">
        <f t="shared" si="5"/>
        <v>1.3275600532085194E-09</v>
      </c>
      <c r="E103">
        <f t="shared" si="6"/>
        <v>1.4590569191846958E-12</v>
      </c>
    </row>
    <row r="104" spans="1:5" ht="12.75">
      <c r="A104">
        <f>Tabelle1!E104</f>
        <v>-0.000471420394408284</v>
      </c>
      <c r="B104">
        <f t="shared" si="7"/>
        <v>-0.0006885622676278757</v>
      </c>
      <c r="C104">
        <f t="shared" si="4"/>
        <v>4.741179964008423E-07</v>
      </c>
      <c r="D104">
        <f t="shared" si="5"/>
        <v>-3.26459762724949E-10</v>
      </c>
      <c r="E104">
        <f t="shared" si="6"/>
        <v>2.247878745111491E-13</v>
      </c>
    </row>
    <row r="105" spans="1:5" ht="12.75">
      <c r="A105">
        <f>Tabelle1!E105</f>
        <v>-0.011485050792632734</v>
      </c>
      <c r="B105">
        <f t="shared" si="7"/>
        <v>-0.011702192665852325</v>
      </c>
      <c r="C105">
        <f t="shared" si="4"/>
        <v>0.00013694131318872795</v>
      </c>
      <c r="D105">
        <f t="shared" si="5"/>
        <v>-1.6025136308493185E-06</v>
      </c>
      <c r="E105">
        <f t="shared" si="6"/>
        <v>1.8752923257853275E-08</v>
      </c>
    </row>
    <row r="106" spans="1:5" ht="12.75">
      <c r="A106">
        <f>Tabelle1!E106</f>
        <v>0.005895918502597297</v>
      </c>
      <c r="B106">
        <f t="shared" si="7"/>
        <v>0.005678776629377705</v>
      </c>
      <c r="C106">
        <f t="shared" si="4"/>
        <v>3.2248504006366414E-05</v>
      </c>
      <c r="D106">
        <f t="shared" si="5"/>
        <v>1.831320508837469E-07</v>
      </c>
      <c r="E106">
        <f t="shared" si="6"/>
        <v>1.0399660106486307E-09</v>
      </c>
    </row>
    <row r="107" spans="1:5" ht="12.75">
      <c r="A107">
        <f>Tabelle1!E107</f>
        <v>0.03365510936286853</v>
      </c>
      <c r="B107">
        <f t="shared" si="7"/>
        <v>0.03343796748964894</v>
      </c>
      <c r="C107">
        <f t="shared" si="4"/>
        <v>0.0011180976698388194</v>
      </c>
      <c r="D107">
        <f t="shared" si="5"/>
        <v>3.7386913534322676E-05</v>
      </c>
      <c r="E107">
        <f t="shared" si="6"/>
        <v>1.2501423992989976E-06</v>
      </c>
    </row>
    <row r="108" spans="1:5" ht="12.75">
      <c r="A108">
        <f>Tabelle1!E108</f>
        <v>-0.003060582861886374</v>
      </c>
      <c r="B108">
        <f t="shared" si="7"/>
        <v>-0.0032777247351059658</v>
      </c>
      <c r="C108">
        <f t="shared" si="4"/>
        <v>1.0743479439125474E-05</v>
      </c>
      <c r="D108">
        <f t="shared" si="5"/>
        <v>-3.521416829872393E-08</v>
      </c>
      <c r="E108">
        <f t="shared" si="6"/>
        <v>1.154223504589118E-10</v>
      </c>
    </row>
    <row r="109" spans="1:5" ht="12.75">
      <c r="A109">
        <f>Tabelle1!E109</f>
        <v>0.010280002777733444</v>
      </c>
      <c r="B109">
        <f t="shared" si="7"/>
        <v>0.010062860904513853</v>
      </c>
      <c r="C109">
        <f t="shared" si="4"/>
        <v>0.00010126116958359335</v>
      </c>
      <c r="D109">
        <f t="shared" si="5"/>
        <v>1.0189770645480887E-06</v>
      </c>
      <c r="E109">
        <f t="shared" si="6"/>
        <v>1.0253824465437251E-08</v>
      </c>
    </row>
    <row r="110" spans="1:5" ht="12.75">
      <c r="A110">
        <f>Tabelle1!E110</f>
        <v>-0.009402946399493572</v>
      </c>
      <c r="B110">
        <f t="shared" si="7"/>
        <v>-0.009620088272713163</v>
      </c>
      <c r="C110">
        <f t="shared" si="4"/>
        <v>9.254609837479334E-05</v>
      </c>
      <c r="D110">
        <f t="shared" si="5"/>
        <v>-8.903016356607082E-07</v>
      </c>
      <c r="E110">
        <f t="shared" si="6"/>
        <v>8.564780324396927E-09</v>
      </c>
    </row>
    <row r="111" spans="1:5" ht="12.75">
      <c r="A111">
        <f>Tabelle1!E111</f>
        <v>0.01800858384583215</v>
      </c>
      <c r="B111">
        <f t="shared" si="7"/>
        <v>0.017791441972612558</v>
      </c>
      <c r="C111">
        <f t="shared" si="4"/>
        <v>0.0003165354074648398</v>
      </c>
      <c r="D111">
        <f t="shared" si="5"/>
        <v>5.631621334187969E-06</v>
      </c>
      <c r="E111">
        <f t="shared" si="6"/>
        <v>1.0019466417893217E-07</v>
      </c>
    </row>
    <row r="112" spans="1:5" ht="12.75">
      <c r="A112">
        <f>Tabelle1!E112</f>
        <v>-0.0008481676593454779</v>
      </c>
      <c r="B112">
        <f t="shared" si="7"/>
        <v>-0.0010653095325650695</v>
      </c>
      <c r="C112">
        <f t="shared" si="4"/>
        <v>1.134884400174007E-06</v>
      </c>
      <c r="D112">
        <f t="shared" si="5"/>
        <v>-1.2090031698647606E-09</v>
      </c>
      <c r="E112">
        <f t="shared" si="6"/>
        <v>1.2879626017583156E-12</v>
      </c>
    </row>
    <row r="113" spans="1:5" ht="12.75">
      <c r="A113">
        <f>Tabelle1!E113</f>
        <v>0.01004103791477462</v>
      </c>
      <c r="B113">
        <f t="shared" si="7"/>
        <v>0.009823896041555029</v>
      </c>
      <c r="C113">
        <f t="shared" si="4"/>
        <v>9.650893343528056E-05</v>
      </c>
      <c r="D113">
        <f t="shared" si="5"/>
        <v>9.480937291495504E-07</v>
      </c>
      <c r="E113">
        <f t="shared" si="6"/>
        <v>9.313974232815415E-09</v>
      </c>
    </row>
    <row r="114" spans="1:5" ht="12.75">
      <c r="A114">
        <f>Tabelle1!E114</f>
        <v>0.007037956488252561</v>
      </c>
      <c r="B114">
        <f t="shared" si="7"/>
        <v>0.0068208146150329696</v>
      </c>
      <c r="C114">
        <f t="shared" si="4"/>
        <v>4.6523512012647356E-05</v>
      </c>
      <c r="D114">
        <f t="shared" si="5"/>
        <v>3.17328250678527E-07</v>
      </c>
      <c r="E114">
        <f t="shared" si="6"/>
        <v>2.164437169990943E-09</v>
      </c>
    </row>
    <row r="115" spans="1:5" ht="12.75">
      <c r="A115">
        <f>Tabelle1!E115</f>
        <v>0.00608252524938635</v>
      </c>
      <c r="B115">
        <f t="shared" si="7"/>
        <v>0.005865383376166758</v>
      </c>
      <c r="C115">
        <f t="shared" si="4"/>
        <v>3.440272214941336E-05</v>
      </c>
      <c r="D115">
        <f t="shared" si="5"/>
        <v>2.0178515459005306E-07</v>
      </c>
      <c r="E115">
        <f t="shared" si="6"/>
        <v>1.1835472912897367E-09</v>
      </c>
    </row>
    <row r="116" spans="1:5" ht="12.75">
      <c r="A116">
        <f>Tabelle1!E116</f>
        <v>-0.014567761600751794</v>
      </c>
      <c r="B116">
        <f t="shared" si="7"/>
        <v>-0.014784903473971385</v>
      </c>
      <c r="C116">
        <f t="shared" si="4"/>
        <v>0.00021859337073465112</v>
      </c>
      <c r="D116">
        <f t="shared" si="5"/>
        <v>-3.231881886361858E-06</v>
      </c>
      <c r="E116">
        <f t="shared" si="6"/>
        <v>4.778306172913663E-08</v>
      </c>
    </row>
    <row r="117" spans="1:5" ht="12.75">
      <c r="A117">
        <f>Tabelle1!E117</f>
        <v>0.02429957257025883</v>
      </c>
      <c r="B117">
        <f t="shared" si="7"/>
        <v>0.02408243069703924</v>
      </c>
      <c r="C117">
        <f t="shared" si="4"/>
        <v>0.0005799634682776979</v>
      </c>
      <c r="D117">
        <f t="shared" si="5"/>
        <v>1.3966930031612176E-05</v>
      </c>
      <c r="E117">
        <f t="shared" si="6"/>
        <v>3.3635762453669637E-07</v>
      </c>
    </row>
    <row r="118" spans="1:5" ht="12.75">
      <c r="A118">
        <f>Tabelle1!E118</f>
        <v>3.65726323376947E-05</v>
      </c>
      <c r="B118">
        <f t="shared" si="7"/>
        <v>-0.00018056924088189697</v>
      </c>
      <c r="C118">
        <f t="shared" si="4"/>
        <v>3.260525075266454E-08</v>
      </c>
      <c r="D118">
        <f t="shared" si="5"/>
        <v>-5.887505377172535E-12</v>
      </c>
      <c r="E118">
        <f t="shared" si="6"/>
        <v>1.0631023766441313E-15</v>
      </c>
    </row>
    <row r="119" spans="1:5" ht="12.75">
      <c r="A119">
        <f>Tabelle1!E119</f>
        <v>-0.012801317273400059</v>
      </c>
      <c r="B119">
        <f t="shared" si="7"/>
        <v>-0.01301845914661965</v>
      </c>
      <c r="C119">
        <f t="shared" si="4"/>
        <v>0.00016948027855220483</v>
      </c>
      <c r="D119">
        <f t="shared" si="5"/>
        <v>-2.2063720824895972E-06</v>
      </c>
      <c r="E119">
        <f t="shared" si="6"/>
        <v>2.872356481813294E-08</v>
      </c>
    </row>
    <row r="120" spans="1:5" ht="12.75">
      <c r="A120">
        <f>Tabelle1!E120</f>
        <v>-0.013333269827221272</v>
      </c>
      <c r="B120">
        <f t="shared" si="7"/>
        <v>-0.013550411700440863</v>
      </c>
      <c r="C120">
        <f t="shared" si="4"/>
        <v>0.00018361365725144465</v>
      </c>
      <c r="D120">
        <f t="shared" si="5"/>
        <v>-2.488040649580714E-06</v>
      </c>
      <c r="E120">
        <f t="shared" si="6"/>
        <v>3.3713975129250996E-08</v>
      </c>
    </row>
    <row r="121" spans="1:5" ht="12.75">
      <c r="A121">
        <f>Tabelle1!E121</f>
        <v>0.0024427681966532333</v>
      </c>
      <c r="B121">
        <f t="shared" si="7"/>
        <v>0.0022256263234336415</v>
      </c>
      <c r="C121">
        <f t="shared" si="4"/>
        <v>4.953412531560748E-06</v>
      </c>
      <c r="D121">
        <f t="shared" si="5"/>
        <v>1.1024445321067674E-08</v>
      </c>
      <c r="E121">
        <f t="shared" si="6"/>
        <v>2.453629570782306E-11</v>
      </c>
    </row>
    <row r="122" spans="1:5" ht="12.75">
      <c r="A122">
        <f>Tabelle1!E122</f>
        <v>0.0030511597316440486</v>
      </c>
      <c r="B122">
        <f t="shared" si="7"/>
        <v>0.002834017858424457</v>
      </c>
      <c r="C122">
        <f t="shared" si="4"/>
        <v>8.031657221868744E-06</v>
      </c>
      <c r="D122">
        <f t="shared" si="5"/>
        <v>2.2761859999519783E-08</v>
      </c>
      <c r="E122">
        <f t="shared" si="6"/>
        <v>6.450751772959636E-11</v>
      </c>
    </row>
    <row r="123" spans="1:5" ht="12.75">
      <c r="A123">
        <f>Tabelle1!E123</f>
        <v>0.0004815013978181071</v>
      </c>
      <c r="B123">
        <f t="shared" si="7"/>
        <v>0.0002643595245985154</v>
      </c>
      <c r="C123">
        <f t="shared" si="4"/>
        <v>6.988595824595306E-08</v>
      </c>
      <c r="D123">
        <f t="shared" si="5"/>
        <v>1.8475018698011846E-11</v>
      </c>
      <c r="E123">
        <f t="shared" si="6"/>
        <v>4.884047159955095E-15</v>
      </c>
    </row>
    <row r="124" spans="1:5" ht="12.75">
      <c r="A124">
        <f>Tabelle1!E124</f>
        <v>0.003536958721033656</v>
      </c>
      <c r="B124">
        <f t="shared" si="7"/>
        <v>0.0033198168478140644</v>
      </c>
      <c r="C124">
        <f t="shared" si="4"/>
        <v>1.102118390303011E-05</v>
      </c>
      <c r="D124">
        <f t="shared" si="5"/>
        <v>3.658831200413653E-08</v>
      </c>
      <c r="E124">
        <f t="shared" si="6"/>
        <v>1.2146649462441E-10</v>
      </c>
    </row>
    <row r="125" spans="1:5" ht="12.75">
      <c r="A125">
        <f>Tabelle1!E125</f>
        <v>0.018732002747608334</v>
      </c>
      <c r="B125">
        <f t="shared" si="7"/>
        <v>0.018514860874388743</v>
      </c>
      <c r="C125">
        <f t="shared" si="4"/>
        <v>0.0003428000731979711</v>
      </c>
      <c r="D125">
        <f t="shared" si="5"/>
        <v>6.3468956629907125E-06</v>
      </c>
      <c r="E125">
        <f t="shared" si="6"/>
        <v>1.1751189018453434E-07</v>
      </c>
    </row>
    <row r="126" spans="1:5" ht="12.75">
      <c r="A126">
        <f>Tabelle1!E126</f>
        <v>0.007060497889078476</v>
      </c>
      <c r="B126">
        <f t="shared" si="7"/>
        <v>0.006843356015858885</v>
      </c>
      <c r="C126">
        <f t="shared" si="4"/>
        <v>4.6831521559791984E-05</v>
      </c>
      <c r="D126">
        <f t="shared" si="5"/>
        <v>3.204847747980275E-07</v>
      </c>
      <c r="E126">
        <f t="shared" si="6"/>
        <v>2.1931914116052613E-09</v>
      </c>
    </row>
    <row r="127" spans="1:5" ht="12.75">
      <c r="A127">
        <f>Tabelle1!E127</f>
        <v>0.019125420210107436</v>
      </c>
      <c r="B127">
        <f t="shared" si="7"/>
        <v>0.018908278336887845</v>
      </c>
      <c r="C127">
        <f t="shared" si="4"/>
        <v>0.00035752298966522215</v>
      </c>
      <c r="D127">
        <f t="shared" si="5"/>
        <v>6.7601442004262966E-06</v>
      </c>
      <c r="E127">
        <f t="shared" si="6"/>
        <v>1.2782268813915854E-07</v>
      </c>
    </row>
    <row r="128" spans="1:5" ht="12.75">
      <c r="A128">
        <f>Tabelle1!E128</f>
        <v>-0.0022636442221077857</v>
      </c>
      <c r="B128">
        <f t="shared" si="7"/>
        <v>-0.0024807860953273775</v>
      </c>
      <c r="C128">
        <f t="shared" si="4"/>
        <v>6.154299650769656E-06</v>
      </c>
      <c r="D128">
        <f t="shared" si="5"/>
        <v>-1.5267501000107498E-08</v>
      </c>
      <c r="E128">
        <f t="shared" si="6"/>
        <v>3.7875404191463515E-11</v>
      </c>
    </row>
    <row r="129" spans="1:5" ht="12.75">
      <c r="A129">
        <f>Tabelle1!E129</f>
        <v>-0.00435660517304548</v>
      </c>
      <c r="B129">
        <f t="shared" si="7"/>
        <v>-0.004573747046265072</v>
      </c>
      <c r="C129">
        <f t="shared" si="4"/>
        <v>2.091916204321847E-05</v>
      </c>
      <c r="D129">
        <f t="shared" si="5"/>
        <v>-9.567895560551089E-08</v>
      </c>
      <c r="E129">
        <f t="shared" si="6"/>
        <v>4.376113405904324E-10</v>
      </c>
    </row>
    <row r="130" spans="1:5" ht="12.75">
      <c r="A130">
        <f>Tabelle1!E130</f>
        <v>0.003322736988263131</v>
      </c>
      <c r="B130">
        <f t="shared" si="7"/>
        <v>0.003105595115043539</v>
      </c>
      <c r="C130">
        <f t="shared" si="4"/>
        <v>9.644721018582292E-06</v>
      </c>
      <c r="D130">
        <f t="shared" si="5"/>
        <v>2.995259848126691E-08</v>
      </c>
      <c r="E130">
        <f t="shared" si="6"/>
        <v>9.302064352628305E-11</v>
      </c>
    </row>
    <row r="131" spans="1:5" ht="12.75">
      <c r="A131">
        <f>Tabelle1!E131</f>
        <v>0.005664226133584194</v>
      </c>
      <c r="B131">
        <f t="shared" si="7"/>
        <v>0.005447084260364602</v>
      </c>
      <c r="C131">
        <f t="shared" si="4"/>
        <v>2.9670726939511782E-05</v>
      </c>
      <c r="D131">
        <f t="shared" si="5"/>
        <v>1.6161894970579061E-07</v>
      </c>
      <c r="E131">
        <f t="shared" si="6"/>
        <v>8.803520371190702E-10</v>
      </c>
    </row>
    <row r="132" spans="1:5" ht="12.75">
      <c r="A132">
        <f>Tabelle1!E132</f>
        <v>0.0023151254210613814</v>
      </c>
      <c r="B132">
        <f t="shared" si="7"/>
        <v>0.0020979835478417896</v>
      </c>
      <c r="C132">
        <f t="shared" si="4"/>
        <v>4.401534967014823E-06</v>
      </c>
      <c r="D132">
        <f t="shared" si="5"/>
        <v>9.234347946047453E-09</v>
      </c>
      <c r="E132">
        <f t="shared" si="6"/>
        <v>1.9373510065854175E-11</v>
      </c>
    </row>
    <row r="133" spans="1:5" ht="12.75">
      <c r="A133">
        <f>Tabelle1!E133</f>
        <v>-0.013932367636048326</v>
      </c>
      <c r="B133">
        <f t="shared" si="7"/>
        <v>-0.014149509509267917</v>
      </c>
      <c r="C133">
        <f aca="true" t="shared" si="8" ref="C133:C196">B133^2</f>
        <v>0.00020020861935286322</v>
      </c>
      <c r="D133">
        <f aca="true" t="shared" si="9" ref="D133:D196">B133^3</f>
        <v>-2.832853763370739E-06</v>
      </c>
      <c r="E133">
        <f aca="true" t="shared" si="10" ref="E133:E196">B133^4</f>
        <v>4.008349126317968E-08</v>
      </c>
    </row>
    <row r="134" spans="1:5" ht="12.75">
      <c r="A134">
        <f>Tabelle1!E134</f>
        <v>0.006628716477676377</v>
      </c>
      <c r="B134">
        <f aca="true" t="shared" si="11" ref="B134:B197">A134-$G$2</f>
        <v>0.006411574604456786</v>
      </c>
      <c r="C134">
        <f t="shared" si="8"/>
        <v>4.110828890851519E-05</v>
      </c>
      <c r="D134">
        <f t="shared" si="9"/>
        <v>2.6356886119850855E-07</v>
      </c>
      <c r="E134">
        <f t="shared" si="10"/>
        <v>1.6898914169859527E-09</v>
      </c>
    </row>
    <row r="135" spans="1:5" ht="12.75">
      <c r="A135">
        <f>Tabelle1!E135</f>
        <v>0.0014906304100712475</v>
      </c>
      <c r="B135">
        <f t="shared" si="11"/>
        <v>0.001273488536851656</v>
      </c>
      <c r="C135">
        <f t="shared" si="8"/>
        <v>1.6217730534925715E-06</v>
      </c>
      <c r="D135">
        <f t="shared" si="9"/>
        <v>2.0653093929976973E-09</v>
      </c>
      <c r="E135">
        <f t="shared" si="10"/>
        <v>2.6301478370346192E-12</v>
      </c>
    </row>
    <row r="136" spans="1:5" ht="12.75">
      <c r="A136">
        <f>Tabelle1!E136</f>
        <v>0.00012100505388801253</v>
      </c>
      <c r="B136">
        <f t="shared" si="11"/>
        <v>-9.613681933157915E-05</v>
      </c>
      <c r="C136">
        <f t="shared" si="8"/>
        <v>9.24228803119269E-09</v>
      </c>
      <c r="D136">
        <f t="shared" si="9"/>
        <v>-8.88524174665188E-13</v>
      </c>
      <c r="E136">
        <f t="shared" si="10"/>
        <v>8.541988805152765E-17</v>
      </c>
    </row>
    <row r="137" spans="1:5" ht="12.75">
      <c r="A137">
        <f>Tabelle1!E137</f>
        <v>0.0008537371079562206</v>
      </c>
      <c r="B137">
        <f t="shared" si="11"/>
        <v>0.0006365952347366289</v>
      </c>
      <c r="C137">
        <f t="shared" si="8"/>
        <v>4.0525349288938366E-07</v>
      </c>
      <c r="D137">
        <f t="shared" si="9"/>
        <v>2.5798244243375596E-10</v>
      </c>
      <c r="E137">
        <f t="shared" si="10"/>
        <v>1.6423039349904572E-13</v>
      </c>
    </row>
    <row r="138" spans="1:5" ht="12.75">
      <c r="A138">
        <f>Tabelle1!E138</f>
        <v>-0.02401152420270236</v>
      </c>
      <c r="B138">
        <f t="shared" si="11"/>
        <v>-0.024228666075921952</v>
      </c>
      <c r="C138">
        <f t="shared" si="8"/>
        <v>0.0005870282598185312</v>
      </c>
      <c r="D138">
        <f t="shared" si="9"/>
        <v>-1.4222911684272745E-05</v>
      </c>
      <c r="E138">
        <f t="shared" si="10"/>
        <v>3.44602177825573E-07</v>
      </c>
    </row>
    <row r="139" spans="1:5" ht="12.75">
      <c r="A139">
        <f>Tabelle1!E139</f>
        <v>-0.014143609824259329</v>
      </c>
      <c r="B139">
        <f t="shared" si="11"/>
        <v>-0.01436075169747892</v>
      </c>
      <c r="C139">
        <f t="shared" si="8"/>
        <v>0.00020623118931664369</v>
      </c>
      <c r="D139">
        <f t="shared" si="9"/>
        <v>-2.9616349020520874E-06</v>
      </c>
      <c r="E139">
        <f t="shared" si="10"/>
        <v>4.253130344695733E-08</v>
      </c>
    </row>
    <row r="140" spans="1:5" ht="12.75">
      <c r="A140">
        <f>Tabelle1!E140</f>
        <v>-0.013623540334370077</v>
      </c>
      <c r="B140">
        <f t="shared" si="11"/>
        <v>-0.013840682207589668</v>
      </c>
      <c r="C140">
        <f t="shared" si="8"/>
        <v>0.00019156448397148918</v>
      </c>
      <c r="D140">
        <f t="shared" si="9"/>
        <v>-2.6513831449102864E-06</v>
      </c>
      <c r="E140">
        <f t="shared" si="10"/>
        <v>3.6696951519262936E-08</v>
      </c>
    </row>
    <row r="141" spans="1:5" ht="12.75">
      <c r="A141">
        <f>Tabelle1!E141</f>
        <v>-0.005685578154656312</v>
      </c>
      <c r="B141">
        <f t="shared" si="11"/>
        <v>-0.005902720027875904</v>
      </c>
      <c r="C141">
        <f t="shared" si="8"/>
        <v>3.4842103727487316E-05</v>
      </c>
      <c r="D141">
        <f t="shared" si="9"/>
        <v>-2.0566318348556906E-07</v>
      </c>
      <c r="E141">
        <f t="shared" si="10"/>
        <v>1.2139721921569855E-09</v>
      </c>
    </row>
    <row r="142" spans="1:5" ht="12.75">
      <c r="A142">
        <f>Tabelle1!E142</f>
        <v>-0.019814151419049963</v>
      </c>
      <c r="B142">
        <f t="shared" si="11"/>
        <v>-0.020031293292269554</v>
      </c>
      <c r="C142">
        <f t="shared" si="8"/>
        <v>0.0004012527109609232</v>
      </c>
      <c r="D142">
        <f t="shared" si="9"/>
        <v>-8.037610737576515E-06</v>
      </c>
      <c r="E142">
        <f t="shared" si="10"/>
        <v>1.610037380534902E-07</v>
      </c>
    </row>
    <row r="143" spans="1:5" ht="12.75">
      <c r="A143">
        <f>Tabelle1!E143</f>
        <v>0.003397698511525604</v>
      </c>
      <c r="B143">
        <f t="shared" si="11"/>
        <v>0.0031805566383060124</v>
      </c>
      <c r="C143">
        <f t="shared" si="8"/>
        <v>1.0115940529472442E-05</v>
      </c>
      <c r="D143">
        <f t="shared" si="9"/>
        <v>3.217432180372241E-08</v>
      </c>
      <c r="E143">
        <f t="shared" si="10"/>
        <v>1.0233225279582318E-10</v>
      </c>
    </row>
    <row r="144" spans="1:5" ht="12.75">
      <c r="A144">
        <f>Tabelle1!E144</f>
        <v>0.0010331251421131782</v>
      </c>
      <c r="B144">
        <f t="shared" si="11"/>
        <v>0.0008159832688935865</v>
      </c>
      <c r="C144">
        <f t="shared" si="8"/>
        <v>6.658286951142631E-07</v>
      </c>
      <c r="D144">
        <f t="shared" si="9"/>
        <v>5.433050751624876E-10</v>
      </c>
      <c r="E144">
        <f t="shared" si="10"/>
        <v>4.433278512375623E-13</v>
      </c>
    </row>
    <row r="145" spans="1:5" ht="12.75">
      <c r="A145">
        <f>Tabelle1!E145</f>
        <v>-0.03447960078531942</v>
      </c>
      <c r="B145">
        <f t="shared" si="11"/>
        <v>-0.03469674265853901</v>
      </c>
      <c r="C145">
        <f t="shared" si="8"/>
        <v>0.0012038639511128808</v>
      </c>
      <c r="D145">
        <f t="shared" si="9"/>
        <v>-4.177015770765561E-05</v>
      </c>
      <c r="E145">
        <f t="shared" si="10"/>
        <v>1.4492884127891168E-06</v>
      </c>
    </row>
    <row r="146" spans="1:5" ht="12.75">
      <c r="A146">
        <f>Tabelle1!E146</f>
        <v>0.009759595457889958</v>
      </c>
      <c r="B146">
        <f t="shared" si="11"/>
        <v>0.009542453584670367</v>
      </c>
      <c r="C146">
        <f t="shared" si="8"/>
        <v>9.105842041558834E-05</v>
      </c>
      <c r="D146">
        <f t="shared" si="9"/>
        <v>8.689207503091523E-07</v>
      </c>
      <c r="E146">
        <f t="shared" si="10"/>
        <v>8.291635928582035E-09</v>
      </c>
    </row>
    <row r="147" spans="1:5" ht="12.75">
      <c r="A147">
        <f>Tabelle1!E147</f>
        <v>0.005401049354476939</v>
      </c>
      <c r="B147">
        <f t="shared" si="11"/>
        <v>0.005183907481257347</v>
      </c>
      <c r="C147">
        <f t="shared" si="8"/>
        <v>2.6872896774235894E-05</v>
      </c>
      <c r="D147">
        <f t="shared" si="9"/>
        <v>1.3930661063101787E-07</v>
      </c>
      <c r="E147">
        <f t="shared" si="10"/>
        <v>7.221525810387379E-10</v>
      </c>
    </row>
    <row r="148" spans="1:5" ht="12.75">
      <c r="A148">
        <f>Tabelle1!E148</f>
        <v>-0.0042628991662354565</v>
      </c>
      <c r="B148">
        <f t="shared" si="11"/>
        <v>-0.004480041039455048</v>
      </c>
      <c r="C148">
        <f t="shared" si="8"/>
        <v>2.007076771520147E-05</v>
      </c>
      <c r="D148">
        <f t="shared" si="9"/>
        <v>-8.991786305747201E-08</v>
      </c>
      <c r="E148">
        <f t="shared" si="10"/>
        <v>4.028357166775736E-10</v>
      </c>
    </row>
    <row r="149" spans="1:5" ht="12.75">
      <c r="A149">
        <f>Tabelle1!E149</f>
        <v>0.0022860952261343215</v>
      </c>
      <c r="B149">
        <f t="shared" si="11"/>
        <v>0.0020689533529147297</v>
      </c>
      <c r="C149">
        <f t="shared" si="8"/>
        <v>4.280567976537102E-06</v>
      </c>
      <c r="D149">
        <f t="shared" si="9"/>
        <v>8.856295467435856E-09</v>
      </c>
      <c r="E149">
        <f t="shared" si="10"/>
        <v>1.832326220175494E-11</v>
      </c>
    </row>
    <row r="150" spans="1:5" ht="12.75">
      <c r="A150">
        <f>Tabelle1!E150</f>
        <v>-0.02791278699565858</v>
      </c>
      <c r="B150">
        <f t="shared" si="11"/>
        <v>-0.02812992886887817</v>
      </c>
      <c r="C150">
        <f t="shared" si="8"/>
        <v>0.0007912928981681454</v>
      </c>
      <c r="D150">
        <f t="shared" si="9"/>
        <v>-2.2259012939918388E-05</v>
      </c>
      <c r="E150">
        <f t="shared" si="10"/>
        <v>6.261444506913429E-07</v>
      </c>
    </row>
    <row r="151" spans="1:5" ht="12.75">
      <c r="A151">
        <f>Tabelle1!E151</f>
        <v>0.006411125462047806</v>
      </c>
      <c r="B151">
        <f t="shared" si="11"/>
        <v>0.006193983588828215</v>
      </c>
      <c r="C151">
        <f t="shared" si="8"/>
        <v>3.836543269867325E-05</v>
      </c>
      <c r="D151">
        <f t="shared" si="9"/>
        <v>2.3763486051387545E-07</v>
      </c>
      <c r="E151">
        <f t="shared" si="10"/>
        <v>1.4719064261564264E-09</v>
      </c>
    </row>
    <row r="152" spans="1:5" ht="12.75">
      <c r="A152">
        <f>Tabelle1!E152</f>
        <v>0.015217514884744432</v>
      </c>
      <c r="B152">
        <f t="shared" si="11"/>
        <v>0.015000373011524841</v>
      </c>
      <c r="C152">
        <f t="shared" si="8"/>
        <v>0.00022501119048488284</v>
      </c>
      <c r="D152">
        <f t="shared" si="9"/>
        <v>3.3752517890405115E-06</v>
      </c>
      <c r="E152">
        <f t="shared" si="10"/>
        <v>5.063003584342423E-08</v>
      </c>
    </row>
    <row r="153" spans="1:5" ht="12.75">
      <c r="A153">
        <f>Tabelle1!E153</f>
        <v>-0.01713534065880573</v>
      </c>
      <c r="B153">
        <f t="shared" si="11"/>
        <v>-0.017352482532025322</v>
      </c>
      <c r="C153">
        <f t="shared" si="8"/>
        <v>0.0003011086500242439</v>
      </c>
      <c r="D153">
        <f t="shared" si="9"/>
        <v>-5.224982589787419E-06</v>
      </c>
      <c r="E153">
        <f t="shared" si="10"/>
        <v>9.06664191194226E-08</v>
      </c>
    </row>
    <row r="154" spans="1:5" ht="12.75">
      <c r="A154">
        <f>Tabelle1!E154</f>
        <v>0.003756281510939985</v>
      </c>
      <c r="B154">
        <f t="shared" si="11"/>
        <v>0.003539139637720393</v>
      </c>
      <c r="C154">
        <f t="shared" si="8"/>
        <v>1.2525509375283636E-05</v>
      </c>
      <c r="D154">
        <f t="shared" si="9"/>
        <v>4.4329526712704714E-08</v>
      </c>
      <c r="E154">
        <f t="shared" si="10"/>
        <v>1.5688838511031827E-10</v>
      </c>
    </row>
    <row r="155" spans="1:5" ht="12.75">
      <c r="A155">
        <f>Tabelle1!E155</f>
        <v>0.0212363801852824</v>
      </c>
      <c r="B155">
        <f t="shared" si="11"/>
        <v>0.02101923831206281</v>
      </c>
      <c r="C155">
        <f t="shared" si="8"/>
        <v>0.00044180837921928897</v>
      </c>
      <c r="D155">
        <f t="shared" si="9"/>
        <v>9.286475611076453E-06</v>
      </c>
      <c r="E155">
        <f t="shared" si="10"/>
        <v>1.9519464394837504E-07</v>
      </c>
    </row>
    <row r="156" spans="1:5" ht="12.75">
      <c r="A156">
        <f>Tabelle1!E156</f>
        <v>0.017783641535917383</v>
      </c>
      <c r="B156">
        <f t="shared" si="11"/>
        <v>0.017566499662697792</v>
      </c>
      <c r="C156">
        <f t="shared" si="8"/>
        <v>0.0003085819103995616</v>
      </c>
      <c r="D156">
        <f t="shared" si="9"/>
        <v>5.4207040249485395E-06</v>
      </c>
      <c r="E156">
        <f t="shared" si="10"/>
        <v>9.522279542584306E-08</v>
      </c>
    </row>
    <row r="157" spans="1:5" ht="12.75">
      <c r="A157">
        <f>Tabelle1!E157</f>
        <v>0.007191343382434212</v>
      </c>
      <c r="B157">
        <f t="shared" si="11"/>
        <v>0.00697420150921462</v>
      </c>
      <c r="C157">
        <f t="shared" si="8"/>
        <v>4.863948669113149E-05</v>
      </c>
      <c r="D157">
        <f t="shared" si="9"/>
        <v>3.3922158148871367E-07</v>
      </c>
      <c r="E157">
        <f t="shared" si="10"/>
        <v>2.365799665576757E-09</v>
      </c>
    </row>
    <row r="158" spans="1:5" ht="12.75">
      <c r="A158">
        <f>Tabelle1!E158</f>
        <v>0.0005343724246458237</v>
      </c>
      <c r="B158">
        <f t="shared" si="11"/>
        <v>0.000317230551426232</v>
      </c>
      <c r="C158">
        <f t="shared" si="8"/>
        <v>1.0063522275819122E-07</v>
      </c>
      <c r="D158">
        <f t="shared" si="9"/>
        <v>3.192456720848269E-11</v>
      </c>
      <c r="E158">
        <f t="shared" si="10"/>
        <v>1.0127448059590768E-14</v>
      </c>
    </row>
    <row r="159" spans="1:5" ht="12.75">
      <c r="A159">
        <f>Tabelle1!E159</f>
        <v>-0.005612776141177278</v>
      </c>
      <c r="B159">
        <f t="shared" si="11"/>
        <v>-0.00582991801439687</v>
      </c>
      <c r="C159">
        <f t="shared" si="8"/>
        <v>3.398794405458914E-05</v>
      </c>
      <c r="D159">
        <f t="shared" si="9"/>
        <v>-1.9814692731616223E-07</v>
      </c>
      <c r="E159">
        <f t="shared" si="10"/>
        <v>1.1551803410578813E-09</v>
      </c>
    </row>
    <row r="160" spans="1:5" ht="12.75">
      <c r="A160">
        <f>Tabelle1!E160</f>
        <v>-0.008374563694752979</v>
      </c>
      <c r="B160">
        <f t="shared" si="11"/>
        <v>-0.00859170556797257</v>
      </c>
      <c r="C160">
        <f t="shared" si="8"/>
        <v>7.381740456673085E-05</v>
      </c>
      <c r="D160">
        <f t="shared" si="9"/>
        <v>-6.342174058292653E-07</v>
      </c>
      <c r="E160">
        <f t="shared" si="10"/>
        <v>5.449009216968417E-09</v>
      </c>
    </row>
    <row r="161" spans="1:5" ht="12.75">
      <c r="A161">
        <f>Tabelle1!E161</f>
        <v>0.012889760771868097</v>
      </c>
      <c r="B161">
        <f t="shared" si="11"/>
        <v>0.012672618898648506</v>
      </c>
      <c r="C161">
        <f t="shared" si="8"/>
        <v>0.00016059526975038327</v>
      </c>
      <c r="D161">
        <f t="shared" si="9"/>
        <v>2.035162650472262E-06</v>
      </c>
      <c r="E161">
        <f t="shared" si="10"/>
        <v>2.579084066619837E-08</v>
      </c>
    </row>
    <row r="162" spans="1:5" ht="12.75">
      <c r="A162">
        <f>Tabelle1!E162</f>
        <v>0.009063998425256514</v>
      </c>
      <c r="B162">
        <f t="shared" si="11"/>
        <v>0.008846856552036923</v>
      </c>
      <c r="C162">
        <f t="shared" si="8"/>
        <v>7.826687085231864E-05</v>
      </c>
      <c r="D162">
        <f t="shared" si="9"/>
        <v>6.924157792072629E-07</v>
      </c>
      <c r="E162">
        <f t="shared" si="10"/>
        <v>6.1257030730135256E-09</v>
      </c>
    </row>
    <row r="163" spans="1:5" ht="12.75">
      <c r="A163">
        <f>Tabelle1!E163</f>
        <v>0.004148321401542532</v>
      </c>
      <c r="B163">
        <f t="shared" si="11"/>
        <v>0.00393117952832294</v>
      </c>
      <c r="C163">
        <f t="shared" si="8"/>
        <v>1.5454172483905374E-05</v>
      </c>
      <c r="D163">
        <f t="shared" si="9"/>
        <v>6.075312649590049E-08</v>
      </c>
      <c r="E163">
        <f t="shared" si="10"/>
        <v>2.38831447162298E-10</v>
      </c>
    </row>
    <row r="164" spans="1:5" ht="12.75">
      <c r="A164">
        <f>Tabelle1!E164</f>
        <v>0.014229553973914122</v>
      </c>
      <c r="B164">
        <f t="shared" si="11"/>
        <v>0.014012412100694531</v>
      </c>
      <c r="C164">
        <f t="shared" si="8"/>
        <v>0.0001963476928796905</v>
      </c>
      <c r="D164">
        <f t="shared" si="9"/>
        <v>2.7513047876508287E-06</v>
      </c>
      <c r="E164">
        <f t="shared" si="10"/>
        <v>3.855241649917727E-08</v>
      </c>
    </row>
    <row r="165" spans="1:5" ht="12.75">
      <c r="A165">
        <f>Tabelle1!E165</f>
        <v>-0.0020352826299010474</v>
      </c>
      <c r="B165">
        <f t="shared" si="11"/>
        <v>-0.002252424503120639</v>
      </c>
      <c r="C165">
        <f t="shared" si="8"/>
        <v>5.0734161422582585E-06</v>
      </c>
      <c r="D165">
        <f t="shared" si="9"/>
        <v>-1.1427486833350288E-08</v>
      </c>
      <c r="E165">
        <f t="shared" si="10"/>
        <v>2.573955135252667E-11</v>
      </c>
    </row>
    <row r="166" spans="1:5" ht="12.75">
      <c r="A166">
        <f>Tabelle1!E166</f>
        <v>0.005739305466180511</v>
      </c>
      <c r="B166">
        <f t="shared" si="11"/>
        <v>0.005522163592960919</v>
      </c>
      <c r="C166">
        <f t="shared" si="8"/>
        <v>3.0494290747423048E-05</v>
      </c>
      <c r="D166">
        <f t="shared" si="9"/>
        <v>1.6839446215858458E-07</v>
      </c>
      <c r="E166">
        <f t="shared" si="10"/>
        <v>9.299017681883709E-10</v>
      </c>
    </row>
    <row r="167" spans="1:5" ht="12.75">
      <c r="A167">
        <f>Tabelle1!E167</f>
        <v>-0.0051475713619701935</v>
      </c>
      <c r="B167">
        <f t="shared" si="11"/>
        <v>-0.005364713235189785</v>
      </c>
      <c r="C167">
        <f t="shared" si="8"/>
        <v>2.8780148095820454E-05</v>
      </c>
      <c r="D167">
        <f t="shared" si="9"/>
        <v>-1.5439724140037008E-07</v>
      </c>
      <c r="E167">
        <f t="shared" si="10"/>
        <v>8.282969244173576E-10</v>
      </c>
    </row>
    <row r="168" spans="1:5" ht="12.75">
      <c r="A168">
        <f>Tabelle1!E168</f>
        <v>-0.022838200610873827</v>
      </c>
      <c r="B168">
        <f t="shared" si="11"/>
        <v>-0.023055342484093418</v>
      </c>
      <c r="C168">
        <f t="shared" si="8"/>
        <v>0.0005315488170588429</v>
      </c>
      <c r="D168">
        <f t="shared" si="9"/>
        <v>-1.225504002430634E-05</v>
      </c>
      <c r="E168">
        <f t="shared" si="10"/>
        <v>2.825441449166552E-07</v>
      </c>
    </row>
    <row r="169" spans="1:5" ht="12.75">
      <c r="A169">
        <f>Tabelle1!E169</f>
        <v>0.008755341448283716</v>
      </c>
      <c r="B169">
        <f t="shared" si="11"/>
        <v>0.008538199575064125</v>
      </c>
      <c r="C169">
        <f t="shared" si="8"/>
        <v>7.29008519836252E-05</v>
      </c>
      <c r="D169">
        <f t="shared" si="9"/>
        <v>6.224420234284012E-07</v>
      </c>
      <c r="E169">
        <f t="shared" si="10"/>
        <v>5.31453421993843E-09</v>
      </c>
    </row>
    <row r="170" spans="1:5" ht="12.75">
      <c r="A170">
        <f>Tabelle1!E170</f>
        <v>-0.024213520584638104</v>
      </c>
      <c r="B170">
        <f t="shared" si="11"/>
        <v>-0.024430662457857695</v>
      </c>
      <c r="C170">
        <f t="shared" si="8"/>
        <v>0.0005968572681297774</v>
      </c>
      <c r="D170">
        <f t="shared" si="9"/>
        <v>-1.4581618453197657E-05</v>
      </c>
      <c r="E170">
        <f t="shared" si="10"/>
        <v>3.56238598519341E-07</v>
      </c>
    </row>
    <row r="171" spans="1:5" ht="12.75">
      <c r="A171">
        <f>Tabelle1!E171</f>
        <v>0.027799254347913305</v>
      </c>
      <c r="B171">
        <f t="shared" si="11"/>
        <v>0.027582112474693714</v>
      </c>
      <c r="C171">
        <f t="shared" si="8"/>
        <v>0.0007607729285666546</v>
      </c>
      <c r="D171">
        <f t="shared" si="9"/>
        <v>2.0983724483427594E-05</v>
      </c>
      <c r="E171">
        <f t="shared" si="10"/>
        <v>5.787754488398842E-07</v>
      </c>
    </row>
    <row r="172" spans="1:5" ht="12.75">
      <c r="A172">
        <f>Tabelle1!E172</f>
        <v>0.011983263086811746</v>
      </c>
      <c r="B172">
        <f t="shared" si="11"/>
        <v>0.011766121213592155</v>
      </c>
      <c r="C172">
        <f t="shared" si="8"/>
        <v>0.00013844160841294334</v>
      </c>
      <c r="D172">
        <f t="shared" si="9"/>
        <v>1.628920745591351E-06</v>
      </c>
      <c r="E172">
        <f t="shared" si="10"/>
        <v>1.9166078939962744E-08</v>
      </c>
    </row>
    <row r="173" spans="1:5" ht="12.75">
      <c r="A173">
        <f>Tabelle1!E173</f>
        <v>-0.001703128032279011</v>
      </c>
      <c r="B173">
        <f t="shared" si="11"/>
        <v>-0.0019202699054986026</v>
      </c>
      <c r="C173">
        <f t="shared" si="8"/>
        <v>3.687436509963612E-06</v>
      </c>
      <c r="D173">
        <f t="shared" si="9"/>
        <v>-7.080873358519922E-09</v>
      </c>
      <c r="E173">
        <f t="shared" si="10"/>
        <v>1.3597188015012623E-11</v>
      </c>
    </row>
    <row r="174" spans="1:5" ht="12.75">
      <c r="A174">
        <f>Tabelle1!E174</f>
        <v>0.0017309025954101998</v>
      </c>
      <c r="B174">
        <f t="shared" si="11"/>
        <v>0.0015137607221906082</v>
      </c>
      <c r="C174">
        <f t="shared" si="8"/>
        <v>2.2914715240470315E-06</v>
      </c>
      <c r="D174">
        <f t="shared" si="9"/>
        <v>3.468739589120648E-09</v>
      </c>
      <c r="E174">
        <f t="shared" si="10"/>
        <v>5.250841745518425E-12</v>
      </c>
    </row>
    <row r="175" spans="1:5" ht="12.75">
      <c r="A175">
        <f>Tabelle1!E175</f>
        <v>0.006673113539388709</v>
      </c>
      <c r="B175">
        <f t="shared" si="11"/>
        <v>0.006455971666169117</v>
      </c>
      <c r="C175">
        <f t="shared" si="8"/>
        <v>4.167957015437844E-05</v>
      </c>
      <c r="D175">
        <f t="shared" si="9"/>
        <v>2.690821239747752E-07</v>
      </c>
      <c r="E175">
        <f t="shared" si="10"/>
        <v>1.737186568253754E-09</v>
      </c>
    </row>
    <row r="176" spans="1:5" ht="12.75">
      <c r="A176">
        <f>Tabelle1!E176</f>
        <v>0.008623955887919976</v>
      </c>
      <c r="B176">
        <f t="shared" si="11"/>
        <v>0.008406814014700385</v>
      </c>
      <c r="C176">
        <f t="shared" si="8"/>
        <v>7.067452187776281E-05</v>
      </c>
      <c r="D176">
        <f t="shared" si="9"/>
        <v>5.941475610042254E-07</v>
      </c>
      <c r="E176">
        <f t="shared" si="10"/>
        <v>4.994888042650375E-09</v>
      </c>
    </row>
    <row r="177" spans="1:5" ht="12.75">
      <c r="A177">
        <f>Tabelle1!E177</f>
        <v>-0.006777168817558632</v>
      </c>
      <c r="B177">
        <f t="shared" si="11"/>
        <v>-0.006994310690778224</v>
      </c>
      <c r="C177">
        <f t="shared" si="8"/>
        <v>4.892038203913455E-05</v>
      </c>
      <c r="D177">
        <f t="shared" si="9"/>
        <v>-3.421643510932738E-07</v>
      </c>
      <c r="E177">
        <f t="shared" si="10"/>
        <v>2.3932037788548787E-09</v>
      </c>
    </row>
    <row r="178" spans="1:5" ht="12.75">
      <c r="A178">
        <f>Tabelle1!E178</f>
        <v>-0.008377336661709478</v>
      </c>
      <c r="B178">
        <f t="shared" si="11"/>
        <v>-0.008594478534929069</v>
      </c>
      <c r="C178">
        <f t="shared" si="8"/>
        <v>7.386506128735651E-05</v>
      </c>
      <c r="D178">
        <f t="shared" si="9"/>
        <v>-6.348316837154056E-07</v>
      </c>
      <c r="E178">
        <f t="shared" si="10"/>
        <v>5.4560472789849335E-09</v>
      </c>
    </row>
    <row r="179" spans="1:5" ht="12.75">
      <c r="A179">
        <f>Tabelle1!E179</f>
        <v>-0.0026490818326365684</v>
      </c>
      <c r="B179">
        <f t="shared" si="11"/>
        <v>-0.00286622370585616</v>
      </c>
      <c r="C179">
        <f t="shared" si="8"/>
        <v>8.21523833201182E-06</v>
      </c>
      <c r="D179">
        <f t="shared" si="9"/>
        <v>-2.35467108564705E-08</v>
      </c>
      <c r="E179">
        <f t="shared" si="10"/>
        <v>6.749014085175636E-11</v>
      </c>
    </row>
    <row r="180" spans="1:5" ht="12.75">
      <c r="A180">
        <f>Tabelle1!E180</f>
        <v>-0.015481621645152543</v>
      </c>
      <c r="B180">
        <f t="shared" si="11"/>
        <v>-0.015698763518372134</v>
      </c>
      <c r="C180">
        <f t="shared" si="8"/>
        <v>0.0002464511760057718</v>
      </c>
      <c r="D180">
        <f t="shared" si="9"/>
        <v>-3.868978730939321E-06</v>
      </c>
      <c r="E180">
        <f t="shared" si="10"/>
        <v>6.073818215462793E-08</v>
      </c>
    </row>
    <row r="181" spans="1:5" ht="12.75">
      <c r="A181">
        <f>Tabelle1!E181</f>
        <v>-9.049466653365812E-05</v>
      </c>
      <c r="B181">
        <f t="shared" si="11"/>
        <v>-0.0003076365397532498</v>
      </c>
      <c r="C181">
        <f t="shared" si="8"/>
        <v>9.464024059135285E-08</v>
      </c>
      <c r="D181">
        <f t="shared" si="9"/>
        <v>-2.911479613693885E-11</v>
      </c>
      <c r="E181">
        <f t="shared" si="10"/>
        <v>8.956775139189152E-15</v>
      </c>
    </row>
    <row r="182" spans="1:5" ht="12.75">
      <c r="A182">
        <f>Tabelle1!E182</f>
        <v>0.009016645295785608</v>
      </c>
      <c r="B182">
        <f t="shared" si="11"/>
        <v>0.008799503422566017</v>
      </c>
      <c r="C182">
        <f t="shared" si="8"/>
        <v>7.743126048375105E-05</v>
      </c>
      <c r="D182">
        <f t="shared" si="9"/>
        <v>6.813566416403681E-07</v>
      </c>
      <c r="E182">
        <f t="shared" si="10"/>
        <v>5.995600100102507E-09</v>
      </c>
    </row>
    <row r="183" spans="1:5" ht="12.75">
      <c r="A183">
        <f>Tabelle1!E183</f>
        <v>-0.013017897481578444</v>
      </c>
      <c r="B183">
        <f t="shared" si="11"/>
        <v>-0.013235039354798035</v>
      </c>
      <c r="C183">
        <f t="shared" si="8"/>
        <v>0.00017516626672305278</v>
      </c>
      <c r="D183">
        <f t="shared" si="9"/>
        <v>-2.318332433712653E-06</v>
      </c>
      <c r="E183">
        <f t="shared" si="10"/>
        <v>3.068322099769167E-08</v>
      </c>
    </row>
    <row r="184" spans="1:5" ht="12.75">
      <c r="A184">
        <f>Tabelle1!E184</f>
        <v>-0.00836385930896455</v>
      </c>
      <c r="B184">
        <f t="shared" si="11"/>
        <v>-0.00858100118218414</v>
      </c>
      <c r="C184">
        <f t="shared" si="8"/>
        <v>7.363358128864561E-05</v>
      </c>
      <c r="D184">
        <f t="shared" si="9"/>
        <v>-6.3184984808632E-07</v>
      </c>
      <c r="E184">
        <f t="shared" si="10"/>
        <v>5.421904293391581E-09</v>
      </c>
    </row>
    <row r="185" spans="1:5" ht="12.75">
      <c r="A185">
        <f>Tabelle1!E185</f>
        <v>0.01154085608359523</v>
      </c>
      <c r="B185">
        <f t="shared" si="11"/>
        <v>0.01132371421037564</v>
      </c>
      <c r="C185">
        <f t="shared" si="8"/>
        <v>0.0001282265035182632</v>
      </c>
      <c r="D185">
        <f t="shared" si="9"/>
        <v>1.4520002800365389E-06</v>
      </c>
      <c r="E185">
        <f t="shared" si="10"/>
        <v>1.6442036204519163E-08</v>
      </c>
    </row>
    <row r="186" spans="1:5" ht="12.75">
      <c r="A186">
        <f>Tabelle1!E186</f>
        <v>-0.021560805070636846</v>
      </c>
      <c r="B186">
        <f t="shared" si="11"/>
        <v>-0.021777946943856437</v>
      </c>
      <c r="C186">
        <f t="shared" si="8"/>
        <v>0.0004742789730894259</v>
      </c>
      <c r="D186">
        <f t="shared" si="9"/>
        <v>-1.0328822312528232E-05</v>
      </c>
      <c r="E186">
        <f t="shared" si="10"/>
        <v>2.2494054431476037E-07</v>
      </c>
    </row>
    <row r="187" spans="1:5" ht="12.75">
      <c r="A187">
        <f>Tabelle1!E187</f>
        <v>0.01018791356218074</v>
      </c>
      <c r="B187">
        <f t="shared" si="11"/>
        <v>0.009970771688961148</v>
      </c>
      <c r="C187">
        <f t="shared" si="8"/>
        <v>9.941628807338916E-05</v>
      </c>
      <c r="D187">
        <f t="shared" si="9"/>
        <v>9.912571105437545E-07</v>
      </c>
      <c r="E187">
        <f t="shared" si="10"/>
        <v>9.883598334291099E-09</v>
      </c>
    </row>
    <row r="188" spans="1:5" ht="12.75">
      <c r="A188">
        <f>Tabelle1!E188</f>
        <v>-0.02327415133268218</v>
      </c>
      <c r="B188">
        <f t="shared" si="11"/>
        <v>-0.02349129320590177</v>
      </c>
      <c r="C188">
        <f t="shared" si="8"/>
        <v>0.0005518408564856467</v>
      </c>
      <c r="D188">
        <f t="shared" si="9"/>
        <v>-1.2963455362700286E-05</v>
      </c>
      <c r="E188">
        <f t="shared" si="10"/>
        <v>3.0452833088681207E-07</v>
      </c>
    </row>
    <row r="189" spans="1:5" ht="12.75">
      <c r="A189">
        <f>Tabelle1!E189</f>
        <v>0</v>
      </c>
      <c r="B189">
        <f t="shared" si="11"/>
        <v>-0.00021714187321959167</v>
      </c>
      <c r="C189">
        <f t="shared" si="8"/>
        <v>4.7150593105313223E-08</v>
      </c>
      <c r="D189">
        <f t="shared" si="9"/>
        <v>-1.0238368110302478E-11</v>
      </c>
      <c r="E189">
        <f t="shared" si="10"/>
        <v>2.223178430182811E-15</v>
      </c>
    </row>
    <row r="190" spans="1:5" ht="12.75">
      <c r="A190">
        <f>Tabelle1!E190</f>
        <v>0.005985062071992786</v>
      </c>
      <c r="B190">
        <f t="shared" si="11"/>
        <v>0.005767920198773194</v>
      </c>
      <c r="C190">
        <f t="shared" si="8"/>
        <v>3.32689034194158E-05</v>
      </c>
      <c r="D190">
        <f t="shared" si="9"/>
        <v>1.91892380023883E-07</v>
      </c>
      <c r="E190">
        <f t="shared" si="10"/>
        <v>1.1068199347304164E-09</v>
      </c>
    </row>
    <row r="191" spans="1:5" ht="12.75">
      <c r="A191">
        <f>Tabelle1!E191</f>
        <v>-0.004920988130725945</v>
      </c>
      <c r="B191">
        <f t="shared" si="11"/>
        <v>-0.005138130003945537</v>
      </c>
      <c r="C191">
        <f t="shared" si="8"/>
        <v>2.6400379937445364E-05</v>
      </c>
      <c r="D191">
        <f t="shared" si="9"/>
        <v>-1.3564858427214983E-07</v>
      </c>
      <c r="E191">
        <f t="shared" si="10"/>
        <v>6.969800608414676E-10</v>
      </c>
    </row>
    <row r="192" spans="1:5" ht="12.75">
      <c r="A192">
        <f>Tabelle1!E192</f>
        <v>0.01823627094785607</v>
      </c>
      <c r="B192">
        <f t="shared" si="11"/>
        <v>0.01801912907463648</v>
      </c>
      <c r="C192">
        <f t="shared" si="8"/>
        <v>0.0003246890126084097</v>
      </c>
      <c r="D192">
        <f t="shared" si="9"/>
        <v>5.850613227307206E-06</v>
      </c>
      <c r="E192">
        <f t="shared" si="10"/>
        <v>1.0542295490862404E-07</v>
      </c>
    </row>
    <row r="193" spans="1:5" ht="12.75">
      <c r="A193">
        <f>Tabelle1!E193</f>
        <v>0.015776829016560967</v>
      </c>
      <c r="B193">
        <f t="shared" si="11"/>
        <v>0.015559687143341376</v>
      </c>
      <c r="C193">
        <f t="shared" si="8"/>
        <v>0.00024210386399866292</v>
      </c>
      <c r="D193">
        <f t="shared" si="9"/>
        <v>3.7670603800132643E-06</v>
      </c>
      <c r="E193">
        <f t="shared" si="10"/>
        <v>5.861428096308307E-08</v>
      </c>
    </row>
    <row r="194" spans="1:5" ht="12.75">
      <c r="A194">
        <f>Tabelle1!E194</f>
        <v>0.009661112931613758</v>
      </c>
      <c r="B194">
        <f t="shared" si="11"/>
        <v>0.009443971058394167</v>
      </c>
      <c r="C194">
        <f t="shared" si="8"/>
        <v>8.918858935178664E-05</v>
      </c>
      <c r="D194">
        <f t="shared" si="9"/>
        <v>8.422944565772752E-07</v>
      </c>
      <c r="E194">
        <f t="shared" si="10"/>
        <v>7.954604470561628E-09</v>
      </c>
    </row>
    <row r="195" spans="1:5" ht="12.75">
      <c r="A195">
        <f>Tabelle1!E195</f>
        <v>0.012251571886981338</v>
      </c>
      <c r="B195">
        <f t="shared" si="11"/>
        <v>0.012034430013761747</v>
      </c>
      <c r="C195">
        <f t="shared" si="8"/>
        <v>0.00014482750575612956</v>
      </c>
      <c r="D195">
        <f t="shared" si="9"/>
        <v>1.7429164820898178E-06</v>
      </c>
      <c r="E195">
        <f t="shared" si="10"/>
        <v>2.0975006423541742E-08</v>
      </c>
    </row>
    <row r="196" spans="1:5" ht="12.75">
      <c r="A196">
        <f>Tabelle1!E196</f>
        <v>-9.226309375165442E-06</v>
      </c>
      <c r="B196">
        <f t="shared" si="11"/>
        <v>-0.00022636818259475712</v>
      </c>
      <c r="C196">
        <f t="shared" si="8"/>
        <v>5.1242554091253296E-08</v>
      </c>
      <c r="D196">
        <f t="shared" si="9"/>
        <v>-1.1599683841150545E-11</v>
      </c>
      <c r="E196">
        <f t="shared" si="10"/>
        <v>2.62579934979502E-15</v>
      </c>
    </row>
    <row r="197" spans="1:5" ht="12.75">
      <c r="A197">
        <f>Tabelle1!E197</f>
        <v>-0.0008787346786878203</v>
      </c>
      <c r="B197">
        <f t="shared" si="11"/>
        <v>-0.0010958765519074119</v>
      </c>
      <c r="C197">
        <f aca="true" t="shared" si="12" ref="C197:C260">B197^2</f>
        <v>1.2009454170204784E-06</v>
      </c>
      <c r="D197">
        <f aca="true" t="shared" si="13" ref="D197:D260">B197^3</f>
        <v>-1.3160879226334107E-09</v>
      </c>
      <c r="E197">
        <f aca="true" t="shared" si="14" ref="E197:E260">B197^4</f>
        <v>1.4422698946624909E-12</v>
      </c>
    </row>
    <row r="198" spans="1:5" ht="12.75">
      <c r="A198">
        <f>Tabelle1!E198</f>
        <v>-0.010403919718834587</v>
      </c>
      <c r="B198">
        <f aca="true" t="shared" si="15" ref="B198:B261">A198-$G$2</f>
        <v>-0.010621061592054178</v>
      </c>
      <c r="C198">
        <f t="shared" si="12"/>
        <v>0.00011280694934220842</v>
      </c>
      <c r="D198">
        <f t="shared" si="13"/>
        <v>-1.1981295569753312E-06</v>
      </c>
      <c r="E198">
        <f t="shared" si="14"/>
        <v>1.2725407819895577E-08</v>
      </c>
    </row>
    <row r="199" spans="1:5" ht="12.75">
      <c r="A199">
        <f>Tabelle1!E199</f>
        <v>-0.011832435923899709</v>
      </c>
      <c r="B199">
        <f t="shared" si="15"/>
        <v>-0.0120495777971193</v>
      </c>
      <c r="C199">
        <f t="shared" si="12"/>
        <v>0.0001451923250888304</v>
      </c>
      <c r="D199">
        <f t="shared" si="13"/>
        <v>-1.7495062167024985E-06</v>
      </c>
      <c r="E199">
        <f t="shared" si="14"/>
        <v>2.1080811264700613E-08</v>
      </c>
    </row>
    <row r="200" spans="1:5" ht="12.75">
      <c r="A200">
        <f>Tabelle1!E200</f>
        <v>-0.014291228536613687</v>
      </c>
      <c r="B200">
        <f t="shared" si="15"/>
        <v>-0.014508370409833278</v>
      </c>
      <c r="C200">
        <f t="shared" si="12"/>
        <v>0.00021049281194892585</v>
      </c>
      <c r="D200">
        <f t="shared" si="13"/>
        <v>-3.0539076843623963E-06</v>
      </c>
      <c r="E200">
        <f t="shared" si="14"/>
        <v>4.430722388216586E-08</v>
      </c>
    </row>
    <row r="201" spans="1:5" ht="12.75">
      <c r="A201">
        <f>Tabelle1!E201</f>
        <v>-0.006931630557224011</v>
      </c>
      <c r="B201">
        <f t="shared" si="15"/>
        <v>-0.007148772430443603</v>
      </c>
      <c r="C201">
        <f t="shared" si="12"/>
        <v>5.110494726227054E-05</v>
      </c>
      <c r="D201">
        <f t="shared" si="13"/>
        <v>-3.653376380477939E-07</v>
      </c>
      <c r="E201">
        <f t="shared" si="14"/>
        <v>2.6117156346794533E-09</v>
      </c>
    </row>
    <row r="202" spans="1:5" ht="12.75">
      <c r="A202">
        <f>Tabelle1!E202</f>
        <v>-0.005405936083979768</v>
      </c>
      <c r="B202">
        <f t="shared" si="15"/>
        <v>-0.0056230779571993595</v>
      </c>
      <c r="C202">
        <f t="shared" si="12"/>
        <v>3.161900571274132E-05</v>
      </c>
      <c r="D202">
        <f t="shared" si="13"/>
        <v>-1.7779613405187634E-07</v>
      </c>
      <c r="E202">
        <f t="shared" si="14"/>
        <v>9.997615222623682E-10</v>
      </c>
    </row>
    <row r="203" spans="1:5" ht="12.75">
      <c r="A203">
        <f>Tabelle1!E203</f>
        <v>0.026908242402818416</v>
      </c>
      <c r="B203">
        <f t="shared" si="15"/>
        <v>0.026691100529598825</v>
      </c>
      <c r="C203">
        <f t="shared" si="12"/>
        <v>0.0007124148474811507</v>
      </c>
      <c r="D203">
        <f t="shared" si="13"/>
        <v>1.9015136312898208E-05</v>
      </c>
      <c r="E203">
        <f t="shared" si="14"/>
        <v>5.075349149115912E-07</v>
      </c>
    </row>
    <row r="204" spans="1:5" ht="12.75">
      <c r="A204">
        <f>Tabelle1!E204</f>
        <v>-0.0010728986478945046</v>
      </c>
      <c r="B204">
        <f t="shared" si="15"/>
        <v>-0.0012900405211140962</v>
      </c>
      <c r="C204">
        <f t="shared" si="12"/>
        <v>1.6642045461163288E-06</v>
      </c>
      <c r="D204">
        <f t="shared" si="13"/>
        <v>-2.1468912999123567E-09</v>
      </c>
      <c r="E204">
        <f t="shared" si="14"/>
        <v>2.769576771314256E-12</v>
      </c>
    </row>
    <row r="205" spans="1:5" ht="12.75">
      <c r="A205">
        <f>Tabelle1!E205</f>
        <v>-0.008491451439251563</v>
      </c>
      <c r="B205">
        <f t="shared" si="15"/>
        <v>-0.008708593312471154</v>
      </c>
      <c r="C205">
        <f t="shared" si="12"/>
        <v>7.58395974820173E-05</v>
      </c>
      <c r="D205">
        <f t="shared" si="13"/>
        <v>-6.604562114524E-07</v>
      </c>
      <c r="E205">
        <f t="shared" si="14"/>
        <v>5.751644546234405E-09</v>
      </c>
    </row>
    <row r="206" spans="1:5" ht="12.75">
      <c r="A206">
        <f>Tabelle1!E206</f>
        <v>0.020984829251229797</v>
      </c>
      <c r="B206">
        <f t="shared" si="15"/>
        <v>0.020767687378010206</v>
      </c>
      <c r="C206">
        <f t="shared" si="12"/>
        <v>0.0004312968390307644</v>
      </c>
      <c r="D206">
        <f t="shared" si="13"/>
        <v>8.957037920114906E-06</v>
      </c>
      <c r="E206">
        <f t="shared" si="14"/>
        <v>1.860169633579291E-07</v>
      </c>
    </row>
    <row r="207" spans="1:5" ht="12.75">
      <c r="A207">
        <f>Tabelle1!E207</f>
        <v>-0.006995622335644214</v>
      </c>
      <c r="B207">
        <f t="shared" si="15"/>
        <v>-0.007212764208863806</v>
      </c>
      <c r="C207">
        <f t="shared" si="12"/>
        <v>5.2023967532666716E-05</v>
      </c>
      <c r="D207">
        <f t="shared" si="13"/>
        <v>-3.752366110227112E-07</v>
      </c>
      <c r="E207">
        <f t="shared" si="14"/>
        <v>2.7064931978399605E-09</v>
      </c>
    </row>
    <row r="208" spans="1:5" ht="12.75">
      <c r="A208">
        <f>Tabelle1!E208</f>
        <v>0.012766814298412754</v>
      </c>
      <c r="B208">
        <f t="shared" si="15"/>
        <v>0.012549672425193163</v>
      </c>
      <c r="C208">
        <f t="shared" si="12"/>
        <v>0.00015749427797965364</v>
      </c>
      <c r="D208">
        <f t="shared" si="13"/>
        <v>1.9765015974869662E-06</v>
      </c>
      <c r="E208">
        <f t="shared" si="14"/>
        <v>2.4804447596332412E-08</v>
      </c>
    </row>
    <row r="209" spans="1:5" ht="12.75">
      <c r="A209">
        <f>Tabelle1!E209</f>
        <v>-0.004631437642022007</v>
      </c>
      <c r="B209">
        <f t="shared" si="15"/>
        <v>-0.004848579515241599</v>
      </c>
      <c r="C209">
        <f t="shared" si="12"/>
        <v>2.3508723315620458E-05</v>
      </c>
      <c r="D209">
        <f t="shared" si="13"/>
        <v>-1.1398391429759992E-07</v>
      </c>
      <c r="E209">
        <f t="shared" si="14"/>
        <v>5.526600719303969E-10</v>
      </c>
    </row>
    <row r="210" spans="1:5" ht="12.75">
      <c r="A210">
        <f>Tabelle1!E210</f>
        <v>0.02121866054502064</v>
      </c>
      <c r="B210">
        <f t="shared" si="15"/>
        <v>0.02100151867180105</v>
      </c>
      <c r="C210">
        <f t="shared" si="12"/>
        <v>0.0004410637865220081</v>
      </c>
      <c r="D210">
        <f t="shared" si="13"/>
        <v>9.263009348097225E-06</v>
      </c>
      <c r="E210">
        <f t="shared" si="14"/>
        <v>1.9453726378113155E-07</v>
      </c>
    </row>
    <row r="211" spans="1:5" ht="12.75">
      <c r="A211">
        <f>Tabelle1!E211</f>
        <v>0.008453117274823896</v>
      </c>
      <c r="B211">
        <f t="shared" si="15"/>
        <v>0.008235975401604305</v>
      </c>
      <c r="C211">
        <f t="shared" si="12"/>
        <v>6.78312908158312E-05</v>
      </c>
      <c r="D211">
        <f t="shared" si="13"/>
        <v>5.586568426182538E-07</v>
      </c>
      <c r="E211">
        <f t="shared" si="14"/>
        <v>4.601084013741866E-09</v>
      </c>
    </row>
    <row r="212" spans="1:5" ht="12.75">
      <c r="A212">
        <f>Tabelle1!E212</f>
        <v>-8.687531226314604E-05</v>
      </c>
      <c r="B212">
        <f t="shared" si="15"/>
        <v>-0.00030401718548273774</v>
      </c>
      <c r="C212">
        <f t="shared" si="12"/>
        <v>9.242644906884537E-08</v>
      </c>
      <c r="D212">
        <f t="shared" si="13"/>
        <v>-2.8099228910073974E-11</v>
      </c>
      <c r="E212">
        <f t="shared" si="14"/>
        <v>8.542648487475866E-15</v>
      </c>
    </row>
    <row r="213" spans="1:5" ht="12.75">
      <c r="A213">
        <f>Tabelle1!E213</f>
        <v>0.003979459490118131</v>
      </c>
      <c r="B213">
        <f t="shared" si="15"/>
        <v>0.0037623176168985395</v>
      </c>
      <c r="C213">
        <f t="shared" si="12"/>
        <v>1.4155033850425105E-05</v>
      </c>
      <c r="D213">
        <f t="shared" si="13"/>
        <v>5.325573322324954E-08</v>
      </c>
      <c r="E213">
        <f t="shared" si="14"/>
        <v>2.0036498330668058E-10</v>
      </c>
    </row>
    <row r="214" spans="1:5" ht="12.75">
      <c r="A214">
        <f>Tabelle1!E214</f>
        <v>0.002506343690633628</v>
      </c>
      <c r="B214">
        <f t="shared" si="15"/>
        <v>0.002289201817414036</v>
      </c>
      <c r="C214">
        <f t="shared" si="12"/>
        <v>5.240444960851726E-06</v>
      </c>
      <c r="D214">
        <f t="shared" si="13"/>
        <v>1.1996436128439997E-08</v>
      </c>
      <c r="E214">
        <f t="shared" si="14"/>
        <v>2.7462263387716248E-11</v>
      </c>
    </row>
    <row r="215" spans="1:5" ht="12.75">
      <c r="A215">
        <f>Tabelle1!E215</f>
        <v>0.013352597216870876</v>
      </c>
      <c r="B215">
        <f t="shared" si="15"/>
        <v>0.013135455343651285</v>
      </c>
      <c r="C215">
        <f t="shared" si="12"/>
        <v>0.0001725401870850571</v>
      </c>
      <c r="D215">
        <f t="shared" si="13"/>
        <v>2.266393922441006E-06</v>
      </c>
      <c r="E215">
        <f t="shared" si="14"/>
        <v>2.9770116159346507E-08</v>
      </c>
    </row>
    <row r="216" spans="1:5" ht="12.75">
      <c r="A216">
        <f>Tabelle1!E216</f>
        <v>0.003980978754375641</v>
      </c>
      <c r="B216">
        <f t="shared" si="15"/>
        <v>0.0037638368811560496</v>
      </c>
      <c r="C216">
        <f t="shared" si="12"/>
        <v>1.4166468067950499E-05</v>
      </c>
      <c r="D216">
        <f t="shared" si="13"/>
        <v>5.332027498987157E-08</v>
      </c>
      <c r="E216">
        <f t="shared" si="14"/>
        <v>2.0068881752026116E-10</v>
      </c>
    </row>
    <row r="217" spans="1:5" ht="12.75">
      <c r="A217">
        <f>Tabelle1!E217</f>
        <v>-0.001797269907921617</v>
      </c>
      <c r="B217">
        <f t="shared" si="15"/>
        <v>-0.002014411781141209</v>
      </c>
      <c r="C217">
        <f t="shared" si="12"/>
        <v>4.057854824000497E-06</v>
      </c>
      <c r="D217">
        <f t="shared" si="13"/>
        <v>-8.174190563627289E-09</v>
      </c>
      <c r="E217">
        <f t="shared" si="14"/>
        <v>1.6466185772664108E-11</v>
      </c>
    </row>
    <row r="218" spans="1:5" ht="12.75">
      <c r="A218">
        <f>Tabelle1!E218</f>
        <v>0.00825030886142386</v>
      </c>
      <c r="B218">
        <f t="shared" si="15"/>
        <v>0.00803316698820427</v>
      </c>
      <c r="C218">
        <f t="shared" si="12"/>
        <v>6.453177186037486E-05</v>
      </c>
      <c r="D218">
        <f t="shared" si="13"/>
        <v>5.183944993990925E-07</v>
      </c>
      <c r="E218">
        <f t="shared" si="14"/>
        <v>4.164349579439469E-09</v>
      </c>
    </row>
    <row r="219" spans="1:5" ht="12.75">
      <c r="A219">
        <f>Tabelle1!E219</f>
        <v>0.008339538502971422</v>
      </c>
      <c r="B219">
        <f t="shared" si="15"/>
        <v>0.008122396629751831</v>
      </c>
      <c r="C219">
        <f t="shared" si="12"/>
        <v>6.59733270110039E-05</v>
      </c>
      <c r="D219">
        <f t="shared" si="13"/>
        <v>5.358615289676936E-07</v>
      </c>
      <c r="E219">
        <f t="shared" si="14"/>
        <v>4.352479876900857E-09</v>
      </c>
    </row>
    <row r="220" spans="1:5" ht="12.75">
      <c r="A220">
        <f>Tabelle1!E220</f>
        <v>0.010384007074696555</v>
      </c>
      <c r="B220">
        <f t="shared" si="15"/>
        <v>0.010166865201476964</v>
      </c>
      <c r="C220">
        <f t="shared" si="12"/>
        <v>0.00010336514802500324</v>
      </c>
      <c r="D220">
        <f t="shared" si="13"/>
        <v>1.0508995265009208E-06</v>
      </c>
      <c r="E220">
        <f t="shared" si="14"/>
        <v>1.068435382623083E-08</v>
      </c>
    </row>
    <row r="221" spans="1:5" ht="12.75">
      <c r="A221">
        <f>Tabelle1!E221</f>
        <v>-0.001951109050388311</v>
      </c>
      <c r="B221">
        <f t="shared" si="15"/>
        <v>-0.002168250923607903</v>
      </c>
      <c r="C221">
        <f t="shared" si="12"/>
        <v>4.701312067726524E-06</v>
      </c>
      <c r="D221">
        <f t="shared" si="13"/>
        <v>-1.0193624233017015E-08</v>
      </c>
      <c r="E221">
        <f t="shared" si="14"/>
        <v>2.2102335158151043E-11</v>
      </c>
    </row>
    <row r="222" spans="1:5" ht="12.75">
      <c r="A222">
        <f>Tabelle1!E222</f>
        <v>0.01171481354509396</v>
      </c>
      <c r="B222">
        <f t="shared" si="15"/>
        <v>0.01149767167187437</v>
      </c>
      <c r="C222">
        <f t="shared" si="12"/>
        <v>0.00013219645387422236</v>
      </c>
      <c r="D222">
        <f t="shared" si="13"/>
        <v>1.5199514228318933E-06</v>
      </c>
      <c r="E222">
        <f t="shared" si="14"/>
        <v>1.7475902416919403E-08</v>
      </c>
    </row>
    <row r="223" spans="1:5" ht="12.75">
      <c r="A223">
        <f>Tabelle1!E223</f>
        <v>0.008536174006662733</v>
      </c>
      <c r="B223">
        <f t="shared" si="15"/>
        <v>0.008319032133443142</v>
      </c>
      <c r="C223">
        <f t="shared" si="12"/>
        <v>6.920629563725956E-05</v>
      </c>
      <c r="D223">
        <f t="shared" si="13"/>
        <v>5.757293972429283E-07</v>
      </c>
      <c r="E223">
        <f t="shared" si="14"/>
        <v>4.789511355831771E-09</v>
      </c>
    </row>
    <row r="224" spans="1:5" ht="12.75">
      <c r="A224">
        <f>Tabelle1!E224</f>
        <v>-0.006681015607147955</v>
      </c>
      <c r="B224">
        <f t="shared" si="15"/>
        <v>-0.006898157480367547</v>
      </c>
      <c r="C224">
        <f t="shared" si="12"/>
        <v>4.758457662395075E-05</v>
      </c>
      <c r="D224">
        <f t="shared" si="13"/>
        <v>-3.282459031886286E-07</v>
      </c>
      <c r="E224">
        <f t="shared" si="14"/>
        <v>2.2642919324806398E-09</v>
      </c>
    </row>
    <row r="225" spans="1:5" ht="12.75">
      <c r="A225">
        <f>Tabelle1!E225</f>
        <v>0.013516028645209843</v>
      </c>
      <c r="B225">
        <f t="shared" si="15"/>
        <v>0.013298886771990252</v>
      </c>
      <c r="C225">
        <f t="shared" si="12"/>
        <v>0.00017686038937421731</v>
      </c>
      <c r="D225">
        <f t="shared" si="13"/>
        <v>2.352046292737824E-06</v>
      </c>
      <c r="E225">
        <f t="shared" si="14"/>
        <v>3.1279597329599763E-08</v>
      </c>
    </row>
    <row r="226" spans="1:5" ht="12.75">
      <c r="A226">
        <f>Tabelle1!E226</f>
        <v>0.0009944549879605802</v>
      </c>
      <c r="B226">
        <f t="shared" si="15"/>
        <v>0.0007773131147409885</v>
      </c>
      <c r="C226">
        <f t="shared" si="12"/>
        <v>6.042156783483371E-07</v>
      </c>
      <c r="D226">
        <f t="shared" si="13"/>
        <v>4.696647709122852E-10</v>
      </c>
      <c r="E226">
        <f t="shared" si="14"/>
        <v>3.6507658596194115E-13</v>
      </c>
    </row>
    <row r="227" spans="1:5" ht="12.75">
      <c r="A227">
        <f>Tabelle1!E227</f>
        <v>-0.02311271665044501</v>
      </c>
      <c r="B227">
        <f t="shared" si="15"/>
        <v>-0.0233298585236646</v>
      </c>
      <c r="C227">
        <f t="shared" si="12"/>
        <v>0.0005442822987342058</v>
      </c>
      <c r="D227">
        <f t="shared" si="13"/>
        <v>-1.2698029026403972E-05</v>
      </c>
      <c r="E227">
        <f t="shared" si="14"/>
        <v>2.962432207153912E-07</v>
      </c>
    </row>
    <row r="228" spans="1:5" ht="12.75">
      <c r="A228">
        <f>Tabelle1!E228</f>
        <v>-0.0008852882019212416</v>
      </c>
      <c r="B228">
        <f t="shared" si="15"/>
        <v>-0.0011024300751408332</v>
      </c>
      <c r="C228">
        <f t="shared" si="12"/>
        <v>1.2153520705750232E-06</v>
      </c>
      <c r="D228">
        <f t="shared" si="13"/>
        <v>-1.3398406744865899E-09</v>
      </c>
      <c r="E228">
        <f t="shared" si="14"/>
        <v>1.477080655450996E-12</v>
      </c>
    </row>
    <row r="229" spans="1:5" ht="12.75">
      <c r="A229">
        <f>Tabelle1!E229</f>
        <v>0.0006859518538249176</v>
      </c>
      <c r="B229">
        <f t="shared" si="15"/>
        <v>0.00046880998060532593</v>
      </c>
      <c r="C229">
        <f t="shared" si="12"/>
        <v>2.197827979151661E-07</v>
      </c>
      <c r="D229">
        <f t="shared" si="13"/>
        <v>1.0303636922799329E-10</v>
      </c>
      <c r="E229">
        <f t="shared" si="14"/>
        <v>4.8304478259418734E-14</v>
      </c>
    </row>
    <row r="230" spans="1:5" ht="12.75">
      <c r="A230">
        <f>Tabelle1!E230</f>
        <v>0.024231715204997784</v>
      </c>
      <c r="B230">
        <f t="shared" si="15"/>
        <v>0.024014573331778193</v>
      </c>
      <c r="C230">
        <f t="shared" si="12"/>
        <v>0.0005766997323073524</v>
      </c>
      <c r="D230">
        <f t="shared" si="13"/>
        <v>1.3849198011911767E-05</v>
      </c>
      <c r="E230">
        <f t="shared" si="14"/>
        <v>3.325825812433719E-07</v>
      </c>
    </row>
    <row r="231" spans="1:5" ht="12.75">
      <c r="A231">
        <f>Tabelle1!E231</f>
        <v>-0.0005671369468895904</v>
      </c>
      <c r="B231">
        <f t="shared" si="15"/>
        <v>-0.0007842788201091821</v>
      </c>
      <c r="C231">
        <f t="shared" si="12"/>
        <v>6.150932676718507E-07</v>
      </c>
      <c r="D231">
        <f t="shared" si="13"/>
        <v>-4.824046222267804E-10</v>
      </c>
      <c r="E231">
        <f t="shared" si="14"/>
        <v>3.7833972793523503E-13</v>
      </c>
    </row>
    <row r="232" spans="1:5" ht="12.75">
      <c r="A232">
        <f>Tabelle1!E232</f>
        <v>-0.011680776350301514</v>
      </c>
      <c r="B232">
        <f t="shared" si="15"/>
        <v>-0.011897918223521105</v>
      </c>
      <c r="C232">
        <f t="shared" si="12"/>
        <v>0.0001415604580535956</v>
      </c>
      <c r="D232">
        <f t="shared" si="13"/>
        <v>-1.6842747536058699E-06</v>
      </c>
      <c r="E232">
        <f t="shared" si="14"/>
        <v>2.0039363284343797E-08</v>
      </c>
    </row>
    <row r="233" spans="1:5" ht="12.75">
      <c r="A233">
        <f>Tabelle1!E233</f>
        <v>0.0012151123437380562</v>
      </c>
      <c r="B233">
        <f t="shared" si="15"/>
        <v>0.0009979704705184646</v>
      </c>
      <c r="C233">
        <f t="shared" si="12"/>
        <v>9.959450600268457E-07</v>
      </c>
      <c r="D233">
        <f t="shared" si="13"/>
        <v>9.939237601655317E-10</v>
      </c>
      <c r="E233">
        <f t="shared" si="14"/>
        <v>9.919065625918772E-13</v>
      </c>
    </row>
    <row r="234" spans="1:5" ht="12.75">
      <c r="A234">
        <f>Tabelle1!E234</f>
        <v>0.006390619118020524</v>
      </c>
      <c r="B234">
        <f t="shared" si="15"/>
        <v>0.006173477244800932</v>
      </c>
      <c r="C234">
        <f t="shared" si="12"/>
        <v>3.811182129207491E-05</v>
      </c>
      <c r="D234">
        <f t="shared" si="13"/>
        <v>2.3528246150454413E-07</v>
      </c>
      <c r="E234">
        <f t="shared" si="14"/>
        <v>1.4525109221990546E-09</v>
      </c>
    </row>
    <row r="235" spans="1:5" ht="12.75">
      <c r="A235">
        <f>Tabelle1!E235</f>
        <v>0.0005660835259142516</v>
      </c>
      <c r="B235">
        <f t="shared" si="15"/>
        <v>0.0003489416526946599</v>
      </c>
      <c r="C235">
        <f t="shared" si="12"/>
        <v>1.2176027698528066E-07</v>
      </c>
      <c r="D235">
        <f t="shared" si="13"/>
        <v>4.248723228380339E-11</v>
      </c>
      <c r="E235">
        <f t="shared" si="14"/>
        <v>1.4825565051532268E-14</v>
      </c>
    </row>
    <row r="236" spans="1:5" ht="12.75">
      <c r="A236">
        <f>Tabelle1!E236</f>
        <v>0.03018882464338013</v>
      </c>
      <c r="B236">
        <f t="shared" si="15"/>
        <v>0.02997168277016054</v>
      </c>
      <c r="C236">
        <f t="shared" si="12"/>
        <v>0.0008983017680751381</v>
      </c>
      <c r="D236">
        <f t="shared" si="13"/>
        <v>2.6923615624622365E-05</v>
      </c>
      <c r="E236">
        <f t="shared" si="14"/>
        <v>8.069460665269192E-07</v>
      </c>
    </row>
    <row r="237" spans="1:5" ht="12.75">
      <c r="A237">
        <f>Tabelle1!E237</f>
        <v>0.0037548896773209606</v>
      </c>
      <c r="B237">
        <f t="shared" si="15"/>
        <v>0.0035377478041013688</v>
      </c>
      <c r="C237">
        <f t="shared" si="12"/>
        <v>1.2515659525424057E-05</v>
      </c>
      <c r="D237">
        <f t="shared" si="13"/>
        <v>4.427724700294934E-08</v>
      </c>
      <c r="E237">
        <f t="shared" si="14"/>
        <v>1.5664173335633793E-10</v>
      </c>
    </row>
    <row r="238" spans="1:5" ht="12.75">
      <c r="A238">
        <f>Tabelle1!E238</f>
        <v>0.0026957261938065358</v>
      </c>
      <c r="B238">
        <f t="shared" si="15"/>
        <v>0.002478584320586944</v>
      </c>
      <c r="C238">
        <f t="shared" si="12"/>
        <v>6.143380234259442E-06</v>
      </c>
      <c r="D238">
        <f t="shared" si="13"/>
        <v>1.5226885924039202E-08</v>
      </c>
      <c r="E238">
        <f t="shared" si="14"/>
        <v>3.77411207026896E-11</v>
      </c>
    </row>
    <row r="239" spans="1:5" ht="12.75">
      <c r="A239">
        <f>Tabelle1!E239</f>
        <v>-0.007035833742531139</v>
      </c>
      <c r="B239">
        <f t="shared" si="15"/>
        <v>-0.007252975615750731</v>
      </c>
      <c r="C239">
        <f t="shared" si="12"/>
        <v>5.2605655282674695E-05</v>
      </c>
      <c r="D239">
        <f t="shared" si="13"/>
        <v>-3.8154753501582816E-07</v>
      </c>
      <c r="E239">
        <f t="shared" si="14"/>
        <v>2.7673549677196E-09</v>
      </c>
    </row>
    <row r="240" spans="1:5" ht="12.75">
      <c r="A240">
        <f>Tabelle1!E240</f>
        <v>0.0004038042666838493</v>
      </c>
      <c r="B240">
        <f t="shared" si="15"/>
        <v>0.0001866623934642576</v>
      </c>
      <c r="C240">
        <f t="shared" si="12"/>
        <v>3.484284913380532E-08</v>
      </c>
      <c r="D240">
        <f t="shared" si="13"/>
        <v>6.503849614430136E-12</v>
      </c>
      <c r="E240">
        <f t="shared" si="14"/>
        <v>1.2140241357611182E-15</v>
      </c>
    </row>
    <row r="241" spans="1:5" ht="12.75">
      <c r="A241">
        <f>Tabelle1!E241</f>
        <v>-0.0033006031948179526</v>
      </c>
      <c r="B241">
        <f t="shared" si="15"/>
        <v>-0.0035177450680375444</v>
      </c>
      <c r="C241">
        <f t="shared" si="12"/>
        <v>1.2374530363702468E-05</v>
      </c>
      <c r="D241">
        <f t="shared" si="13"/>
        <v>-4.35304431561952E-08</v>
      </c>
      <c r="E241">
        <f t="shared" si="14"/>
        <v>1.5312900172219434E-10</v>
      </c>
    </row>
    <row r="242" spans="1:5" ht="12.75">
      <c r="A242">
        <f>Tabelle1!E242</f>
        <v>0.004793426000929912</v>
      </c>
      <c r="B242">
        <f t="shared" si="15"/>
        <v>0.0045762841277103205</v>
      </c>
      <c r="C242">
        <f t="shared" si="12"/>
        <v>2.0942376417533408E-05</v>
      </c>
      <c r="D242">
        <f t="shared" si="13"/>
        <v>9.583826479609305E-08</v>
      </c>
      <c r="E242">
        <f t="shared" si="14"/>
        <v>4.385831300136594E-10</v>
      </c>
    </row>
    <row r="243" spans="1:5" ht="12.75">
      <c r="A243">
        <f>Tabelle1!E243</f>
        <v>0.009872441065240878</v>
      </c>
      <c r="B243">
        <f t="shared" si="15"/>
        <v>0.009655299192021287</v>
      </c>
      <c r="C243">
        <f t="shared" si="12"/>
        <v>9.322480248744691E-05</v>
      </c>
      <c r="D243">
        <f t="shared" si="13"/>
        <v>9.001133601333902E-07</v>
      </c>
      <c r="E243">
        <f t="shared" si="14"/>
        <v>8.690863798823487E-09</v>
      </c>
    </row>
    <row r="244" spans="1:5" ht="12.75">
      <c r="A244">
        <f>Tabelle1!E244</f>
        <v>0.007207331247093052</v>
      </c>
      <c r="B244">
        <f t="shared" si="15"/>
        <v>0.00699018937387346</v>
      </c>
      <c r="C244">
        <f t="shared" si="12"/>
        <v>4.886274748261343E-05</v>
      </c>
      <c r="D244">
        <f t="shared" si="13"/>
        <v>3.4155985823122656E-07</v>
      </c>
      <c r="E244">
        <f t="shared" si="14"/>
        <v>2.3875680915496454E-09</v>
      </c>
    </row>
    <row r="245" spans="1:5" ht="12.75">
      <c r="A245">
        <f>Tabelle1!E245</f>
        <v>0.01726456985788083</v>
      </c>
      <c r="B245">
        <f t="shared" si="15"/>
        <v>0.01704742798466124</v>
      </c>
      <c r="C245">
        <f t="shared" si="12"/>
        <v>0.00029061480089221113</v>
      </c>
      <c r="D245">
        <f t="shared" si="13"/>
        <v>4.954234889486634E-06</v>
      </c>
      <c r="E245">
        <f t="shared" si="14"/>
        <v>8.445696249761952E-08</v>
      </c>
    </row>
    <row r="246" spans="1:5" ht="12.75">
      <c r="A246">
        <f>Tabelle1!E246</f>
        <v>0.0019865798222973297</v>
      </c>
      <c r="B246">
        <f t="shared" si="15"/>
        <v>0.001769437949077738</v>
      </c>
      <c r="C246">
        <f t="shared" si="12"/>
        <v>3.130910655636432E-06</v>
      </c>
      <c r="D246">
        <f t="shared" si="13"/>
        <v>5.5399521292549645E-09</v>
      </c>
      <c r="E246">
        <f t="shared" si="14"/>
        <v>9.802601533577753E-12</v>
      </c>
    </row>
    <row r="247" spans="1:5" ht="12.75">
      <c r="A247">
        <f>Tabelle1!E247</f>
        <v>0.0038892463433057856</v>
      </c>
      <c r="B247">
        <f t="shared" si="15"/>
        <v>0.0036721044700861937</v>
      </c>
      <c r="C247">
        <f t="shared" si="12"/>
        <v>1.3484351239227006E-05</v>
      </c>
      <c r="D247">
        <f t="shared" si="13"/>
        <v>4.951594646177779E-08</v>
      </c>
      <c r="E247">
        <f t="shared" si="14"/>
        <v>1.8182772834284288E-10</v>
      </c>
    </row>
    <row r="248" spans="1:5" ht="12.75">
      <c r="A248">
        <f>Tabelle1!E248</f>
        <v>0.006254445136056219</v>
      </c>
      <c r="B248">
        <f t="shared" si="15"/>
        <v>0.006037303262836627</v>
      </c>
      <c r="C248">
        <f t="shared" si="12"/>
        <v>3.6449030687457786E-05</v>
      </c>
      <c r="D248">
        <f t="shared" si="13"/>
        <v>2.2005385189662126E-07</v>
      </c>
      <c r="E248">
        <f t="shared" si="14"/>
        <v>1.3285318380552393E-09</v>
      </c>
    </row>
    <row r="249" spans="1:5" ht="12.75">
      <c r="A249">
        <f>Tabelle1!E249</f>
        <v>0.011439796175181982</v>
      </c>
      <c r="B249">
        <f t="shared" si="15"/>
        <v>0.011222654301962391</v>
      </c>
      <c r="C249">
        <f t="shared" si="12"/>
        <v>0.00012594796958135496</v>
      </c>
      <c r="D249">
        <f t="shared" si="13"/>
        <v>1.4134705226456215E-06</v>
      </c>
      <c r="E249">
        <f t="shared" si="14"/>
        <v>1.5862891041665914E-08</v>
      </c>
    </row>
    <row r="250" spans="1:5" ht="12.75">
      <c r="A250">
        <f>Tabelle1!E250</f>
        <v>0.04367726195050636</v>
      </c>
      <c r="B250">
        <f t="shared" si="15"/>
        <v>0.04346012007728677</v>
      </c>
      <c r="C250">
        <f t="shared" si="12"/>
        <v>0.0018887820371321848</v>
      </c>
      <c r="D250">
        <f t="shared" si="13"/>
        <v>8.208669413358708E-05</v>
      </c>
      <c r="E250">
        <f t="shared" si="14"/>
        <v>3.567497583793206E-06</v>
      </c>
    </row>
    <row r="251" spans="1:5" ht="12.75">
      <c r="A251">
        <f>Tabelle1!E251</f>
        <v>0.0080794577449943</v>
      </c>
      <c r="B251">
        <f t="shared" si="15"/>
        <v>0.00786231587177471</v>
      </c>
      <c r="C251">
        <f t="shared" si="12"/>
        <v>6.18160108675605E-05</v>
      </c>
      <c r="D251">
        <f t="shared" si="13"/>
        <v>4.860170033738189E-07</v>
      </c>
      <c r="E251">
        <f t="shared" si="14"/>
        <v>3.821219199578358E-09</v>
      </c>
    </row>
    <row r="252" spans="1:5" ht="12.75">
      <c r="A252">
        <f>Tabelle1!E252</f>
        <v>0.0035229013838460332</v>
      </c>
      <c r="B252">
        <f t="shared" si="15"/>
        <v>0.0033057595106264414</v>
      </c>
      <c r="C252">
        <f t="shared" si="12"/>
        <v>1.092804594209717E-05</v>
      </c>
      <c r="D252">
        <f t="shared" si="13"/>
        <v>3.6125491805650413E-08</v>
      </c>
      <c r="E252">
        <f t="shared" si="14"/>
        <v>1.1942218811258642E-10</v>
      </c>
    </row>
    <row r="253" spans="1:5" ht="12.75">
      <c r="A253">
        <f>Tabelle1!E253</f>
        <v>-0.0002856909659456619</v>
      </c>
      <c r="B253">
        <f t="shared" si="15"/>
        <v>-0.0005028328391652536</v>
      </c>
      <c r="C253">
        <f t="shared" si="12"/>
        <v>2.528408641429898E-07</v>
      </c>
      <c r="D253">
        <f t="shared" si="13"/>
        <v>-1.271366895740157E-10</v>
      </c>
      <c r="E253">
        <f t="shared" si="14"/>
        <v>6.392850258057382E-14</v>
      </c>
    </row>
    <row r="254" spans="1:5" ht="12.75">
      <c r="A254">
        <f>Tabelle1!E254</f>
        <v>0.014265981877974454</v>
      </c>
      <c r="B254">
        <f t="shared" si="15"/>
        <v>0.014048840004754863</v>
      </c>
      <c r="C254">
        <f t="shared" si="12"/>
        <v>0.00019736990547920063</v>
      </c>
      <c r="D254">
        <f t="shared" si="13"/>
        <v>2.7728182238308797E-06</v>
      </c>
      <c r="E254">
        <f t="shared" si="14"/>
        <v>3.8954879588868586E-08</v>
      </c>
    </row>
    <row r="255" spans="1:5" ht="12.75">
      <c r="A255">
        <f>Tabelle1!E255</f>
        <v>-0.03025710611271748</v>
      </c>
      <c r="B255">
        <f t="shared" si="15"/>
        <v>-0.03047424798593707</v>
      </c>
      <c r="C255">
        <f t="shared" si="12"/>
        <v>0.0009286797903083897</v>
      </c>
      <c r="D255">
        <f t="shared" si="13"/>
        <v>-2.8300818229385905E-05</v>
      </c>
      <c r="E255">
        <f t="shared" si="14"/>
        <v>8.624461529272346E-07</v>
      </c>
    </row>
    <row r="256" spans="1:5" ht="12.75">
      <c r="A256">
        <f>Tabelle1!E256</f>
        <v>-0.0245646722181867</v>
      </c>
      <c r="B256">
        <f t="shared" si="15"/>
        <v>-0.02478181409140629</v>
      </c>
      <c r="C256">
        <f t="shared" si="12"/>
        <v>0.0006141383096610235</v>
      </c>
      <c r="D256">
        <f t="shared" si="13"/>
        <v>-1.5219461416429992E-05</v>
      </c>
      <c r="E256">
        <f t="shared" si="14"/>
        <v>3.7716586339329917E-07</v>
      </c>
    </row>
    <row r="257" spans="1:5" ht="12.75">
      <c r="A257">
        <f>Tabelle1!E257</f>
        <v>-0.012969831178832436</v>
      </c>
      <c r="B257">
        <f t="shared" si="15"/>
        <v>-0.013186973052052027</v>
      </c>
      <c r="C257">
        <f t="shared" si="12"/>
        <v>0.00017389625827554637</v>
      </c>
      <c r="D257">
        <f t="shared" si="13"/>
        <v>-2.2931652717323094E-06</v>
      </c>
      <c r="E257">
        <f t="shared" si="14"/>
        <v>3.023990864223553E-08</v>
      </c>
    </row>
    <row r="258" spans="1:5" ht="12.75">
      <c r="A258">
        <f>Tabelle1!E258</f>
        <v>-0.004184335445021503</v>
      </c>
      <c r="B258">
        <f t="shared" si="15"/>
        <v>-0.004401477318241095</v>
      </c>
      <c r="C258">
        <f t="shared" si="12"/>
        <v>1.937300258299082E-05</v>
      </c>
      <c r="D258">
        <f t="shared" si="13"/>
        <v>-8.526983145526024E-08</v>
      </c>
      <c r="E258">
        <f t="shared" si="14"/>
        <v>3.75313229080569E-10</v>
      </c>
    </row>
    <row r="259" spans="1:5" ht="12.75">
      <c r="A259">
        <f>Tabelle1!E259</f>
        <v>0.04618243255240806</v>
      </c>
      <c r="B259">
        <f t="shared" si="15"/>
        <v>0.04596529067918847</v>
      </c>
      <c r="C259">
        <f t="shared" si="12"/>
        <v>0.00211280794722229</v>
      </c>
      <c r="D259">
        <f t="shared" si="13"/>
        <v>9.711583144337206E-05</v>
      </c>
      <c r="E259">
        <f t="shared" si="14"/>
        <v>4.463957421845668E-06</v>
      </c>
    </row>
    <row r="260" spans="1:5" ht="12.75">
      <c r="A260">
        <f>Tabelle1!E260</f>
        <v>0.02109445465764992</v>
      </c>
      <c r="B260">
        <f t="shared" si="15"/>
        <v>0.02087731278443033</v>
      </c>
      <c r="C260">
        <f t="shared" si="12"/>
        <v>0.00043586218909893803</v>
      </c>
      <c r="D260">
        <f t="shared" si="13"/>
        <v>9.099631252725048E-06</v>
      </c>
      <c r="E260">
        <f t="shared" si="14"/>
        <v>1.8997584788611842E-07</v>
      </c>
    </row>
    <row r="261" spans="1:5" ht="12.75">
      <c r="A261">
        <f>Tabelle1!E261</f>
        <v>-0.004960648585221605</v>
      </c>
      <c r="B261">
        <f t="shared" si="15"/>
        <v>-0.005177790458441197</v>
      </c>
      <c r="C261">
        <f aca="true" t="shared" si="16" ref="C261:C324">B261^2</f>
        <v>2.6809514031524702E-05</v>
      </c>
      <c r="D261">
        <f aca="true" t="shared" si="17" ref="D261:D324">B261^3</f>
        <v>-1.3881404594787399E-07</v>
      </c>
      <c r="E261">
        <f aca="true" t="shared" si="18" ref="E261:E324">B261^4</f>
        <v>7.187500426065199E-10</v>
      </c>
    </row>
    <row r="262" spans="1:5" ht="12.75">
      <c r="A262">
        <f>Tabelle1!E262</f>
        <v>0.003123721214080888</v>
      </c>
      <c r="B262">
        <f aca="true" t="shared" si="19" ref="B262:B325">A262-$G$2</f>
        <v>0.002906579340861296</v>
      </c>
      <c r="C262">
        <f t="shared" si="16"/>
        <v>8.448203464721687E-06</v>
      </c>
      <c r="D262">
        <f t="shared" si="17"/>
        <v>2.455537365795288E-08</v>
      </c>
      <c r="E262">
        <f t="shared" si="18"/>
        <v>7.137214178133552E-11</v>
      </c>
    </row>
    <row r="263" spans="1:5" ht="12.75">
      <c r="A263">
        <f>Tabelle1!E263</f>
        <v>0.006225509136426055</v>
      </c>
      <c r="B263">
        <f t="shared" si="19"/>
        <v>0.006008367263206463</v>
      </c>
      <c r="C263">
        <f t="shared" si="16"/>
        <v>3.6100477169571125E-05</v>
      </c>
      <c r="D263">
        <f t="shared" si="17"/>
        <v>2.1690492521178348E-07</v>
      </c>
      <c r="E263">
        <f t="shared" si="18"/>
        <v>1.3032444518707261E-09</v>
      </c>
    </row>
    <row r="264" spans="1:5" ht="12.75">
      <c r="A264">
        <f>Tabelle1!E264</f>
        <v>0.03075292597189616</v>
      </c>
      <c r="B264">
        <f t="shared" si="19"/>
        <v>0.03053578409867657</v>
      </c>
      <c r="C264">
        <f t="shared" si="16"/>
        <v>0.0009324341105209888</v>
      </c>
      <c r="D264">
        <f t="shared" si="17"/>
        <v>2.847260668511044E-05</v>
      </c>
      <c r="E264">
        <f t="shared" si="18"/>
        <v>8.694333704630676E-07</v>
      </c>
    </row>
    <row r="265" spans="1:5" ht="12.75">
      <c r="A265">
        <f>Tabelle1!E265</f>
        <v>0.011873654961449986</v>
      </c>
      <c r="B265">
        <f t="shared" si="19"/>
        <v>0.011656513088230396</v>
      </c>
      <c r="C265">
        <f t="shared" si="16"/>
        <v>0.0001358742973760865</v>
      </c>
      <c r="D265">
        <f t="shared" si="17"/>
        <v>1.5838205257184612E-06</v>
      </c>
      <c r="E265">
        <f t="shared" si="18"/>
        <v>1.8461824687445187E-08</v>
      </c>
    </row>
    <row r="266" spans="1:5" ht="12.75">
      <c r="A266">
        <f>Tabelle1!E266</f>
        <v>-0.026068008688435285</v>
      </c>
      <c r="B266">
        <f t="shared" si="19"/>
        <v>-0.026285150561654876</v>
      </c>
      <c r="C266">
        <f t="shared" si="16"/>
        <v>0.0006909091400488656</v>
      </c>
      <c r="D266">
        <f t="shared" si="17"/>
        <v>-1.8160650770607926E-05</v>
      </c>
      <c r="E266">
        <f t="shared" si="18"/>
        <v>4.773554398030629E-07</v>
      </c>
    </row>
    <row r="267" spans="1:5" ht="12.75">
      <c r="A267">
        <f>Tabelle1!E267</f>
        <v>0.002671721742096622</v>
      </c>
      <c r="B267">
        <f t="shared" si="19"/>
        <v>0.0024545798688770304</v>
      </c>
      <c r="C267">
        <f t="shared" si="16"/>
        <v>6.02496233269638E-06</v>
      </c>
      <c r="D267">
        <f t="shared" si="17"/>
        <v>1.4788751252578926E-08</v>
      </c>
      <c r="E267">
        <f t="shared" si="18"/>
        <v>3.63001711104102E-11</v>
      </c>
    </row>
    <row r="268" spans="1:5" ht="12.75">
      <c r="A268">
        <f>Tabelle1!E268</f>
        <v>0.0030442795464828976</v>
      </c>
      <c r="B268">
        <f t="shared" si="19"/>
        <v>0.0028271376732633057</v>
      </c>
      <c r="C268">
        <f t="shared" si="16"/>
        <v>7.992707423584658E-06</v>
      </c>
      <c r="D268">
        <f t="shared" si="17"/>
        <v>2.2596484268587482E-08</v>
      </c>
      <c r="E268">
        <f t="shared" si="18"/>
        <v>6.38833719590253E-11</v>
      </c>
    </row>
    <row r="269" spans="1:5" ht="12.75">
      <c r="A269">
        <f>Tabelle1!E269</f>
        <v>-0.017002396758821092</v>
      </c>
      <c r="B269">
        <f t="shared" si="19"/>
        <v>-0.017219538632040683</v>
      </c>
      <c r="C269">
        <f t="shared" si="16"/>
        <v>0.0002965125107003415</v>
      </c>
      <c r="D269">
        <f t="shared" si="17"/>
        <v>-5.105808632887908E-06</v>
      </c>
      <c r="E269">
        <f t="shared" si="18"/>
        <v>8.791966900182014E-08</v>
      </c>
    </row>
    <row r="270" spans="1:5" ht="12.75">
      <c r="A270">
        <f>Tabelle1!E270</f>
        <v>-0.008726968779726008</v>
      </c>
      <c r="B270">
        <f t="shared" si="19"/>
        <v>-0.008944110652945599</v>
      </c>
      <c r="C270">
        <f t="shared" si="16"/>
        <v>7.999711537213494E-05</v>
      </c>
      <c r="D270">
        <f t="shared" si="17"/>
        <v>-7.155030518048302E-07</v>
      </c>
      <c r="E270">
        <f t="shared" si="18"/>
        <v>6.399538467862669E-09</v>
      </c>
    </row>
    <row r="271" spans="1:5" ht="12.75">
      <c r="A271">
        <f>Tabelle1!E271</f>
        <v>-0.017807673939229218</v>
      </c>
      <c r="B271">
        <f t="shared" si="19"/>
        <v>-0.01802481581244881</v>
      </c>
      <c r="C271">
        <f t="shared" si="16"/>
        <v>0.00032489398507270465</v>
      </c>
      <c r="D271">
        <f t="shared" si="17"/>
        <v>-5.856154239507994E-06</v>
      </c>
      <c r="E271">
        <f t="shared" si="18"/>
        <v>1.0555610153642283E-07</v>
      </c>
    </row>
    <row r="272" spans="1:5" ht="12.75">
      <c r="A272">
        <f>Tabelle1!E272</f>
        <v>0.023185577984808248</v>
      </c>
      <c r="B272">
        <f t="shared" si="19"/>
        <v>0.022968436111588657</v>
      </c>
      <c r="C272">
        <f t="shared" si="16"/>
        <v>0.0005275490574121298</v>
      </c>
      <c r="D272">
        <f t="shared" si="17"/>
        <v>1.211697682089932E-05</v>
      </c>
      <c r="E272">
        <f t="shared" si="18"/>
        <v>2.783080079764267E-07</v>
      </c>
    </row>
    <row r="273" spans="1:5" ht="12.75">
      <c r="A273">
        <f>Tabelle1!E273</f>
        <v>0.022243476758063707</v>
      </c>
      <c r="B273">
        <f t="shared" si="19"/>
        <v>0.022026334884844116</v>
      </c>
      <c r="C273">
        <f t="shared" si="16"/>
        <v>0.00048515942845930084</v>
      </c>
      <c r="D273">
        <f t="shared" si="17"/>
        <v>1.0686284043784132E-05</v>
      </c>
      <c r="E273">
        <f t="shared" si="18"/>
        <v>2.3537967102295544E-07</v>
      </c>
    </row>
    <row r="274" spans="1:5" ht="12.75">
      <c r="A274">
        <f>Tabelle1!E274</f>
        <v>-0.008388851067754999</v>
      </c>
      <c r="B274">
        <f t="shared" si="19"/>
        <v>-0.00860599294097459</v>
      </c>
      <c r="C274">
        <f t="shared" si="16"/>
        <v>7.406311450010446E-05</v>
      </c>
      <c r="D274">
        <f t="shared" si="17"/>
        <v>-6.373866405744918E-07</v>
      </c>
      <c r="E274">
        <f t="shared" si="18"/>
        <v>5.485344929455584E-09</v>
      </c>
    </row>
    <row r="275" spans="1:5" ht="12.75">
      <c r="A275">
        <f>Tabelle1!E275</f>
        <v>-0.033235209212476136</v>
      </c>
      <c r="B275">
        <f t="shared" si="19"/>
        <v>-0.033452351085695727</v>
      </c>
      <c r="C275">
        <f t="shared" si="16"/>
        <v>0.001119059793160648</v>
      </c>
      <c r="D275">
        <f t="shared" si="17"/>
        <v>-3.7435181086696036E-05</v>
      </c>
      <c r="E275">
        <f t="shared" si="18"/>
        <v>1.2522948206687523E-06</v>
      </c>
    </row>
    <row r="276" spans="1:5" ht="12.75">
      <c r="A276">
        <f>Tabelle1!E276</f>
        <v>0.030948613131936753</v>
      </c>
      <c r="B276">
        <f t="shared" si="19"/>
        <v>0.030731471258717162</v>
      </c>
      <c r="C276">
        <f t="shared" si="16"/>
        <v>0.000944423325725359</v>
      </c>
      <c r="D276">
        <f t="shared" si="17"/>
        <v>2.9023518290590946E-05</v>
      </c>
      <c r="E276">
        <f t="shared" si="18"/>
        <v>8.919354181741476E-07</v>
      </c>
    </row>
    <row r="277" spans="1:5" ht="12.75">
      <c r="A277">
        <f>Tabelle1!E277</f>
        <v>0.017084721239978506</v>
      </c>
      <c r="B277">
        <f t="shared" si="19"/>
        <v>0.016867579366758916</v>
      </c>
      <c r="C277">
        <f t="shared" si="16"/>
        <v>0.0002845152336939111</v>
      </c>
      <c r="D277">
        <f t="shared" si="17"/>
        <v>4.799083285384006E-06</v>
      </c>
      <c r="E277">
        <f t="shared" si="18"/>
        <v>8.094891820390085E-08</v>
      </c>
    </row>
    <row r="278" spans="1:5" ht="12.75">
      <c r="A278">
        <f>Tabelle1!E278</f>
        <v>0.02510215300047136</v>
      </c>
      <c r="B278">
        <f t="shared" si="19"/>
        <v>0.02488501112725177</v>
      </c>
      <c r="C278">
        <f t="shared" si="16"/>
        <v>0.0006192637788034444</v>
      </c>
      <c r="D278">
        <f t="shared" si="17"/>
        <v>1.5410386026227693E-05</v>
      </c>
      <c r="E278">
        <f t="shared" si="18"/>
        <v>3.8348762773792126E-07</v>
      </c>
    </row>
    <row r="279" spans="1:5" ht="12.75">
      <c r="A279">
        <f>Tabelle1!E279</f>
        <v>0.012210543450434486</v>
      </c>
      <c r="B279">
        <f t="shared" si="19"/>
        <v>0.011993401577214895</v>
      </c>
      <c r="C279">
        <f t="shared" si="16"/>
        <v>0.0001438416813923407</v>
      </c>
      <c r="D279">
        <f t="shared" si="17"/>
        <v>1.7251510484801414E-06</v>
      </c>
      <c r="E279">
        <f t="shared" si="18"/>
        <v>2.0690429305775654E-08</v>
      </c>
    </row>
    <row r="280" spans="1:5" ht="12.75">
      <c r="A280">
        <f>Tabelle1!E280</f>
        <v>-0.020120169154091982</v>
      </c>
      <c r="B280">
        <f t="shared" si="19"/>
        <v>-0.020337311027311573</v>
      </c>
      <c r="C280">
        <f t="shared" si="16"/>
        <v>0.00041360621982160895</v>
      </c>
      <c r="D280">
        <f t="shared" si="17"/>
        <v>-8.411638335342663E-06</v>
      </c>
      <c r="E280">
        <f t="shared" si="18"/>
        <v>1.710701050751211E-07</v>
      </c>
    </row>
    <row r="281" spans="1:5" ht="12.75">
      <c r="A281">
        <f>Tabelle1!E281</f>
        <v>0.03416155763554052</v>
      </c>
      <c r="B281">
        <f t="shared" si="19"/>
        <v>0.03394441576232093</v>
      </c>
      <c r="C281">
        <f t="shared" si="16"/>
        <v>0.0011522233614453014</v>
      </c>
      <c r="D281">
        <f t="shared" si="17"/>
        <v>3.911154883195829E-05</v>
      </c>
      <c r="E281">
        <f t="shared" si="18"/>
        <v>1.3276186746603096E-06</v>
      </c>
    </row>
    <row r="282" spans="1:5" ht="12.75">
      <c r="A282">
        <f>Tabelle1!E282</f>
        <v>0.010439524574875847</v>
      </c>
      <c r="B282">
        <f t="shared" si="19"/>
        <v>0.010222382701656256</v>
      </c>
      <c r="C282">
        <f t="shared" si="16"/>
        <v>0.00010449710809912106</v>
      </c>
      <c r="D282">
        <f t="shared" si="17"/>
        <v>1.068209430205559E-06</v>
      </c>
      <c r="E282">
        <f t="shared" si="18"/>
        <v>1.0919645601079392E-08</v>
      </c>
    </row>
    <row r="283" spans="1:5" ht="12.75">
      <c r="A283">
        <f>Tabelle1!E283</f>
        <v>0.010452307191961552</v>
      </c>
      <c r="B283">
        <f t="shared" si="19"/>
        <v>0.01023516531874196</v>
      </c>
      <c r="C283">
        <f t="shared" si="16"/>
        <v>0.00010475860910197822</v>
      </c>
      <c r="D283">
        <f t="shared" si="17"/>
        <v>1.0722216827202134E-06</v>
      </c>
      <c r="E283">
        <f t="shared" si="18"/>
        <v>1.0974366180981075E-08</v>
      </c>
    </row>
    <row r="284" spans="1:5" ht="12.75">
      <c r="A284">
        <f>Tabelle1!E284</f>
        <v>-0.01275667035870498</v>
      </c>
      <c r="B284">
        <f t="shared" si="19"/>
        <v>-0.012973812231924571</v>
      </c>
      <c r="C284">
        <f t="shared" si="16"/>
        <v>0.00016831980382923562</v>
      </c>
      <c r="D284">
        <f t="shared" si="17"/>
        <v>-2.1837495297948815E-06</v>
      </c>
      <c r="E284">
        <f t="shared" si="18"/>
        <v>2.8331556361112363E-08</v>
      </c>
    </row>
    <row r="285" spans="1:5" ht="12.75">
      <c r="A285">
        <f>Tabelle1!E285</f>
        <v>0.00435884764633343</v>
      </c>
      <c r="B285">
        <f t="shared" si="19"/>
        <v>0.0041417057731138384</v>
      </c>
      <c r="C285">
        <f t="shared" si="16"/>
        <v>1.7153726711044497E-05</v>
      </c>
      <c r="D285">
        <f t="shared" si="17"/>
        <v>7.104568894955005E-08</v>
      </c>
      <c r="E285">
        <f t="shared" si="18"/>
        <v>2.9425034007720145E-10</v>
      </c>
    </row>
    <row r="286" spans="1:5" ht="12.75">
      <c r="A286">
        <f>Tabelle1!E286</f>
        <v>-0.033068787710263337</v>
      </c>
      <c r="B286">
        <f t="shared" si="19"/>
        <v>-0.03328592958348293</v>
      </c>
      <c r="C286">
        <f t="shared" si="16"/>
        <v>0.001107953108236584</v>
      </c>
      <c r="D286">
        <f t="shared" si="17"/>
        <v>-3.687924914256397E-05</v>
      </c>
      <c r="E286">
        <f t="shared" si="18"/>
        <v>1.2275600900511076E-06</v>
      </c>
    </row>
    <row r="287" spans="1:5" ht="12.75">
      <c r="A287">
        <f>Tabelle1!E287</f>
        <v>0.012654629808919182</v>
      </c>
      <c r="B287">
        <f t="shared" si="19"/>
        <v>0.012437487935699591</v>
      </c>
      <c r="C287">
        <f t="shared" si="16"/>
        <v>0.00015469110615067287</v>
      </c>
      <c r="D287">
        <f t="shared" si="17"/>
        <v>1.9239687665090186E-06</v>
      </c>
      <c r="E287">
        <f t="shared" si="18"/>
        <v>2.3929338322118742E-08</v>
      </c>
    </row>
    <row r="288" spans="1:5" ht="12.75">
      <c r="A288">
        <f>Tabelle1!E288</f>
        <v>0.01197159780624979</v>
      </c>
      <c r="B288">
        <f t="shared" si="19"/>
        <v>0.011754455933030199</v>
      </c>
      <c r="C288">
        <f t="shared" si="16"/>
        <v>0.00013816723428154883</v>
      </c>
      <c r="D288">
        <f t="shared" si="17"/>
        <v>1.624080666751125E-06</v>
      </c>
      <c r="E288">
        <f t="shared" si="18"/>
        <v>1.90901846290124E-08</v>
      </c>
    </row>
    <row r="289" spans="1:5" ht="12.75">
      <c r="A289">
        <f>Tabelle1!E289</f>
        <v>-0.0008908357353636376</v>
      </c>
      <c r="B289">
        <f t="shared" si="19"/>
        <v>-0.0011079776085832292</v>
      </c>
      <c r="C289">
        <f t="shared" si="16"/>
        <v>1.2276143811218115E-06</v>
      </c>
      <c r="D289">
        <f t="shared" si="17"/>
        <v>-1.3601692462577256E-09</v>
      </c>
      <c r="E289">
        <f t="shared" si="18"/>
        <v>1.5070370687370882E-12</v>
      </c>
    </row>
    <row r="290" spans="1:5" ht="12.75">
      <c r="A290">
        <f>Tabelle1!E290</f>
        <v>0.002209135372734039</v>
      </c>
      <c r="B290">
        <f t="shared" si="19"/>
        <v>0.0019919934995144472</v>
      </c>
      <c r="C290">
        <f t="shared" si="16"/>
        <v>3.968038102107814E-06</v>
      </c>
      <c r="D290">
        <f t="shared" si="17"/>
        <v>7.90430610522441E-09</v>
      </c>
      <c r="E290">
        <f t="shared" si="18"/>
        <v>1.5745326379779383E-11</v>
      </c>
    </row>
    <row r="291" spans="1:5" ht="12.75">
      <c r="A291">
        <f>Tabelle1!E291</f>
        <v>0.0022910210850302093</v>
      </c>
      <c r="B291">
        <f t="shared" si="19"/>
        <v>0.0020738792118106175</v>
      </c>
      <c r="C291">
        <f t="shared" si="16"/>
        <v>4.300974985180228E-06</v>
      </c>
      <c r="D291">
        <f t="shared" si="17"/>
        <v>8.919702612282753E-09</v>
      </c>
      <c r="E291">
        <f t="shared" si="18"/>
        <v>1.849838582314606E-11</v>
      </c>
    </row>
    <row r="292" spans="1:5" ht="12.75">
      <c r="A292">
        <f>Tabelle1!E292</f>
        <v>0.011894114901712882</v>
      </c>
      <c r="B292">
        <f t="shared" si="19"/>
        <v>0.011676973028493291</v>
      </c>
      <c r="C292">
        <f t="shared" si="16"/>
        <v>0.0001363516991081598</v>
      </c>
      <c r="D292">
        <f t="shared" si="17"/>
        <v>1.5921751128752145E-06</v>
      </c>
      <c r="E292">
        <f t="shared" si="18"/>
        <v>1.8591785849682142E-08</v>
      </c>
    </row>
    <row r="293" spans="1:5" ht="12.75">
      <c r="A293">
        <f>Tabelle1!E293</f>
        <v>-0.007619581178301971</v>
      </c>
      <c r="B293">
        <f t="shared" si="19"/>
        <v>-0.007836723051521562</v>
      </c>
      <c r="C293">
        <f t="shared" si="16"/>
        <v>6.141422818624941E-05</v>
      </c>
      <c r="D293">
        <f t="shared" si="17"/>
        <v>-4.81286297718586E-07</v>
      </c>
      <c r="E293">
        <f t="shared" si="18"/>
        <v>3.771707423712712E-09</v>
      </c>
    </row>
    <row r="294" spans="1:5" ht="12.75">
      <c r="A294">
        <f>Tabelle1!E294</f>
        <v>0.012764157921857588</v>
      </c>
      <c r="B294">
        <f t="shared" si="19"/>
        <v>0.012547016048637998</v>
      </c>
      <c r="C294">
        <f t="shared" si="16"/>
        <v>0.00015742761172477947</v>
      </c>
      <c r="D294">
        <f t="shared" si="17"/>
        <v>1.9752467708095596E-06</v>
      </c>
      <c r="E294">
        <f t="shared" si="18"/>
        <v>2.478345293336792E-08</v>
      </c>
    </row>
    <row r="295" spans="1:5" ht="12.75">
      <c r="A295">
        <f>Tabelle1!E295</f>
        <v>-0.019777739640490566</v>
      </c>
      <c r="B295">
        <f t="shared" si="19"/>
        <v>-0.019994881513710157</v>
      </c>
      <c r="C295">
        <f t="shared" si="16"/>
        <v>0.0003997952867473082</v>
      </c>
      <c r="D295">
        <f t="shared" si="17"/>
        <v>-7.993859388252204E-06</v>
      </c>
      <c r="E295">
        <f t="shared" si="18"/>
        <v>1.5983627130536237E-07</v>
      </c>
    </row>
    <row r="296" spans="1:5" ht="12.75">
      <c r="A296">
        <f>Tabelle1!E296</f>
        <v>0.007539584865844162</v>
      </c>
      <c r="B296">
        <f t="shared" si="19"/>
        <v>0.00732244299262457</v>
      </c>
      <c r="C296">
        <f t="shared" si="16"/>
        <v>5.3618171380236676E-05</v>
      </c>
      <c r="D296">
        <f t="shared" si="17"/>
        <v>3.9261600330055734E-07</v>
      </c>
      <c r="E296">
        <f t="shared" si="18"/>
        <v>2.8749083021604314E-09</v>
      </c>
    </row>
    <row r="297" spans="1:5" ht="12.75">
      <c r="A297">
        <f>Tabelle1!E297</f>
        <v>0.010848063250897155</v>
      </c>
      <c r="B297">
        <f t="shared" si="19"/>
        <v>0.010630921377677564</v>
      </c>
      <c r="C297">
        <f t="shared" si="16"/>
        <v>0.00011301648933836184</v>
      </c>
      <c r="D297">
        <f t="shared" si="17"/>
        <v>1.2014694125372595E-06</v>
      </c>
      <c r="E297">
        <f t="shared" si="18"/>
        <v>1.2772726862368055E-08</v>
      </c>
    </row>
    <row r="298" spans="1:5" ht="12.75">
      <c r="A298">
        <f>Tabelle1!E298</f>
        <v>0.027798672693979398</v>
      </c>
      <c r="B298">
        <f t="shared" si="19"/>
        <v>0.027581530820759807</v>
      </c>
      <c r="C298">
        <f t="shared" si="16"/>
        <v>0.0007607408424165231</v>
      </c>
      <c r="D298">
        <f t="shared" si="17"/>
        <v>2.0982396991722112E-05</v>
      </c>
      <c r="E298">
        <f t="shared" si="18"/>
        <v>5.787266293206013E-07</v>
      </c>
    </row>
    <row r="299" spans="1:5" ht="12.75">
      <c r="A299">
        <f>Tabelle1!E299</f>
        <v>0.0017930571012527707</v>
      </c>
      <c r="B299">
        <f t="shared" si="19"/>
        <v>0.0015759152280331791</v>
      </c>
      <c r="C299">
        <f t="shared" si="16"/>
        <v>2.483508805946867E-06</v>
      </c>
      <c r="D299">
        <f t="shared" si="17"/>
        <v>3.913799346246165E-09</v>
      </c>
      <c r="E299">
        <f t="shared" si="18"/>
        <v>6.167815989215633E-12</v>
      </c>
    </row>
    <row r="300" spans="1:5" ht="12.75">
      <c r="A300">
        <f>Tabelle1!E300</f>
        <v>0.0019766808374708233</v>
      </c>
      <c r="B300">
        <f t="shared" si="19"/>
        <v>0.0017595389642512318</v>
      </c>
      <c r="C300">
        <f t="shared" si="16"/>
        <v>3.0959773667182974E-06</v>
      </c>
      <c r="D300">
        <f t="shared" si="17"/>
        <v>5.447492809180769E-09</v>
      </c>
      <c r="E300">
        <f t="shared" si="18"/>
        <v>9.585075855231963E-12</v>
      </c>
    </row>
    <row r="301" spans="1:5" ht="12.75">
      <c r="A301">
        <f>Tabelle1!E301</f>
        <v>0.01112054226255843</v>
      </c>
      <c r="B301">
        <f t="shared" si="19"/>
        <v>0.01090340038933884</v>
      </c>
      <c r="C301">
        <f t="shared" si="16"/>
        <v>0.00011888414005023436</v>
      </c>
      <c r="D301">
        <f t="shared" si="17"/>
        <v>1.2962413789099384E-06</v>
      </c>
      <c r="E301">
        <f t="shared" si="18"/>
        <v>1.4133438755483738E-08</v>
      </c>
    </row>
    <row r="302" spans="1:5" ht="12.75">
      <c r="A302">
        <f>Tabelle1!E302</f>
        <v>-0.009714771858188698</v>
      </c>
      <c r="B302">
        <f t="shared" si="19"/>
        <v>-0.009931913731408289</v>
      </c>
      <c r="C302">
        <f t="shared" si="16"/>
        <v>9.864291036813652E-05</v>
      </c>
      <c r="D302">
        <f t="shared" si="17"/>
        <v>-9.797128759913722E-07</v>
      </c>
      <c r="E302">
        <f t="shared" si="18"/>
        <v>9.730423765896215E-09</v>
      </c>
    </row>
    <row r="303" spans="1:5" ht="12.75">
      <c r="A303">
        <f>Tabelle1!E303</f>
        <v>-0.004750215224166965</v>
      </c>
      <c r="B303">
        <f t="shared" si="19"/>
        <v>-0.004967357097386557</v>
      </c>
      <c r="C303">
        <f t="shared" si="16"/>
        <v>2.4674636532956598E-05</v>
      </c>
      <c r="D303">
        <f t="shared" si="17"/>
        <v>-1.2256773090741559E-07</v>
      </c>
      <c r="E303">
        <f t="shared" si="18"/>
        <v>6.088376880335164E-10</v>
      </c>
    </row>
    <row r="304" spans="1:5" ht="12.75">
      <c r="A304">
        <f>Tabelle1!E304</f>
        <v>0.0033657591223850147</v>
      </c>
      <c r="B304">
        <f t="shared" si="19"/>
        <v>0.003148617249165423</v>
      </c>
      <c r="C304">
        <f t="shared" si="16"/>
        <v>9.913790581742034E-06</v>
      </c>
      <c r="D304">
        <f t="shared" si="17"/>
        <v>3.121473203028668E-08</v>
      </c>
      <c r="E304">
        <f t="shared" si="18"/>
        <v>9.828324369863706E-11</v>
      </c>
    </row>
    <row r="305" spans="1:5" ht="12.75">
      <c r="A305">
        <f>Tabelle1!E305</f>
        <v>-0.036009455404354185</v>
      </c>
      <c r="B305">
        <f t="shared" si="19"/>
        <v>-0.036226597277573776</v>
      </c>
      <c r="C305">
        <f t="shared" si="16"/>
        <v>0.0013123663503115156</v>
      </c>
      <c r="D305">
        <f t="shared" si="17"/>
        <v>-4.754256725337458E-05</v>
      </c>
      <c r="E305">
        <f t="shared" si="18"/>
        <v>1.7223054374299676E-06</v>
      </c>
    </row>
    <row r="306" spans="1:5" ht="12.75">
      <c r="A306">
        <f>Tabelle1!E306</f>
        <v>-0.0057091246643175</v>
      </c>
      <c r="B306">
        <f t="shared" si="19"/>
        <v>-0.005926266537537092</v>
      </c>
      <c r="C306">
        <f t="shared" si="16"/>
        <v>3.512063507393187E-05</v>
      </c>
      <c r="D306">
        <f t="shared" si="17"/>
        <v>-2.0813424441569395E-07</v>
      </c>
      <c r="E306">
        <f t="shared" si="18"/>
        <v>1.2334590079962932E-09</v>
      </c>
    </row>
    <row r="307" spans="1:5" ht="12.75">
      <c r="A307">
        <f>Tabelle1!E307</f>
        <v>-0.0312800361808101</v>
      </c>
      <c r="B307">
        <f t="shared" si="19"/>
        <v>-0.03149717805402969</v>
      </c>
      <c r="C307">
        <f t="shared" si="16"/>
        <v>0.0009920722253672497</v>
      </c>
      <c r="D307">
        <f t="shared" si="17"/>
        <v>-3.1247475524849736E-05</v>
      </c>
      <c r="E307">
        <f t="shared" si="18"/>
        <v>9.84207300345127E-07</v>
      </c>
    </row>
    <row r="308" spans="1:5" ht="12.75">
      <c r="A308">
        <f>Tabelle1!E308</f>
        <v>0.02260334309322154</v>
      </c>
      <c r="B308">
        <f t="shared" si="19"/>
        <v>0.02238620122000195</v>
      </c>
      <c r="C308">
        <f t="shared" si="16"/>
        <v>0.0005011420050624167</v>
      </c>
      <c r="D308">
        <f t="shared" si="17"/>
        <v>1.1218665765122495E-05</v>
      </c>
      <c r="E308">
        <f t="shared" si="18"/>
        <v>2.511433092379793E-07</v>
      </c>
    </row>
    <row r="309" spans="1:5" ht="12.75">
      <c r="A309">
        <f>Tabelle1!E309</f>
        <v>0.01660201533053396</v>
      </c>
      <c r="B309">
        <f t="shared" si="19"/>
        <v>0.016384873457314368</v>
      </c>
      <c r="C309">
        <f t="shared" si="16"/>
        <v>0.0002684640782122049</v>
      </c>
      <c r="D309">
        <f t="shared" si="17"/>
        <v>4.398749949341524E-06</v>
      </c>
      <c r="E309">
        <f t="shared" si="18"/>
        <v>7.207296129032886E-08</v>
      </c>
    </row>
    <row r="310" spans="1:5" ht="12.75">
      <c r="A310">
        <f>Tabelle1!E310</f>
        <v>0.020722924934860387</v>
      </c>
      <c r="B310">
        <f t="shared" si="19"/>
        <v>0.020505783061640796</v>
      </c>
      <c r="C310">
        <f t="shared" si="16"/>
        <v>0.0004204871389710746</v>
      </c>
      <c r="D310">
        <f t="shared" si="17"/>
        <v>8.622418051950862E-06</v>
      </c>
      <c r="E310">
        <f t="shared" si="18"/>
        <v>1.768094340400798E-07</v>
      </c>
    </row>
    <row r="311" spans="1:5" ht="12.75">
      <c r="A311">
        <f>Tabelle1!E311</f>
        <v>-0.008220547035934445</v>
      </c>
      <c r="B311">
        <f t="shared" si="19"/>
        <v>-0.008437688909154036</v>
      </c>
      <c r="C311">
        <f t="shared" si="16"/>
        <v>7.119459412766102E-05</v>
      </c>
      <c r="D311">
        <f t="shared" si="17"/>
        <v>-6.007178372626885E-07</v>
      </c>
      <c r="E311">
        <f t="shared" si="18"/>
        <v>5.068670233002385E-09</v>
      </c>
    </row>
    <row r="312" spans="1:5" ht="12.75">
      <c r="A312">
        <f>Tabelle1!E312</f>
        <v>-0.00119308894078074</v>
      </c>
      <c r="B312">
        <f t="shared" si="19"/>
        <v>-0.0014102308140003315</v>
      </c>
      <c r="C312">
        <f t="shared" si="16"/>
        <v>1.9887509487560377E-06</v>
      </c>
      <c r="D312">
        <f t="shared" si="17"/>
        <v>-2.8045978693081588E-09</v>
      </c>
      <c r="E312">
        <f t="shared" si="18"/>
        <v>3.95513033617804E-12</v>
      </c>
    </row>
    <row r="313" spans="1:5" ht="12.75">
      <c r="A313">
        <f>Tabelle1!E313</f>
        <v>-0.013404618077249353</v>
      </c>
      <c r="B313">
        <f t="shared" si="19"/>
        <v>-0.013621759950468944</v>
      </c>
      <c r="C313">
        <f t="shared" si="16"/>
        <v>0.00018555234414819967</v>
      </c>
      <c r="D313">
        <f t="shared" si="17"/>
        <v>-2.5275494902335766E-06</v>
      </c>
      <c r="E313">
        <f t="shared" si="18"/>
        <v>3.442967241889193E-08</v>
      </c>
    </row>
    <row r="314" spans="1:5" ht="12.75">
      <c r="A314">
        <f>Tabelle1!E314</f>
        <v>0.030415982442747236</v>
      </c>
      <c r="B314">
        <f t="shared" si="19"/>
        <v>0.030198840569527645</v>
      </c>
      <c r="C314">
        <f t="shared" si="16"/>
        <v>0.0009119699717437487</v>
      </c>
      <c r="D314">
        <f t="shared" si="17"/>
        <v>2.75404357808861E-05</v>
      </c>
      <c r="E314">
        <f t="shared" si="18"/>
        <v>8.316892293622938E-07</v>
      </c>
    </row>
    <row r="315" spans="1:5" ht="12.75">
      <c r="A315">
        <f>Tabelle1!E315</f>
        <v>-0.005046484907836657</v>
      </c>
      <c r="B315">
        <f t="shared" si="19"/>
        <v>-0.005263626781056249</v>
      </c>
      <c r="C315">
        <f t="shared" si="16"/>
        <v>2.7705766890252568E-05</v>
      </c>
      <c r="D315">
        <f t="shared" si="17"/>
        <v>-1.4583281659323493E-07</v>
      </c>
      <c r="E315">
        <f t="shared" si="18"/>
        <v>7.676095189770154E-10</v>
      </c>
    </row>
    <row r="316" spans="1:5" ht="12.75">
      <c r="A316">
        <f>Tabelle1!E316</f>
        <v>0.0049847111824519175</v>
      </c>
      <c r="B316">
        <f t="shared" si="19"/>
        <v>0.004767569309232326</v>
      </c>
      <c r="C316">
        <f t="shared" si="16"/>
        <v>2.2729717118333996E-05</v>
      </c>
      <c r="D316">
        <f t="shared" si="17"/>
        <v>1.0836550174090178E-07</v>
      </c>
      <c r="E316">
        <f t="shared" si="18"/>
        <v>5.166400402794855E-10</v>
      </c>
    </row>
    <row r="317" spans="1:5" ht="12.75">
      <c r="A317">
        <f>Tabelle1!E317</f>
        <v>-0.00850436450095593</v>
      </c>
      <c r="B317">
        <f t="shared" si="19"/>
        <v>-0.00872150637417552</v>
      </c>
      <c r="C317">
        <f t="shared" si="16"/>
        <v>7.606467343478424E-05</v>
      </c>
      <c r="D317">
        <f t="shared" si="17"/>
        <v>-6.633985342110502E-07</v>
      </c>
      <c r="E317">
        <f t="shared" si="18"/>
        <v>5.785834544740371E-09</v>
      </c>
    </row>
    <row r="318" spans="1:5" ht="12.75">
      <c r="A318">
        <f>Tabelle1!E318</f>
        <v>-0.028354570316743377</v>
      </c>
      <c r="B318">
        <f t="shared" si="19"/>
        <v>-0.028571712189962968</v>
      </c>
      <c r="C318">
        <f t="shared" si="16"/>
        <v>0.0008163427374660785</v>
      </c>
      <c r="D318">
        <f t="shared" si="17"/>
        <v>-2.3324309743247295E-05</v>
      </c>
      <c r="E318">
        <f t="shared" si="18"/>
        <v>6.664154650136107E-07</v>
      </c>
    </row>
    <row r="319" spans="1:5" ht="12.75">
      <c r="A319">
        <f>Tabelle1!E319</f>
        <v>-0.005969469875170219</v>
      </c>
      <c r="B319">
        <f t="shared" si="19"/>
        <v>-0.006186611748389811</v>
      </c>
      <c r="C319">
        <f t="shared" si="16"/>
        <v>3.827416492531483E-05</v>
      </c>
      <c r="D319">
        <f t="shared" si="17"/>
        <v>-2.3678739838676197E-07</v>
      </c>
      <c r="E319">
        <f t="shared" si="18"/>
        <v>1.4649117007302E-09</v>
      </c>
    </row>
    <row r="320" spans="1:5" ht="12.75">
      <c r="A320">
        <f>Tabelle1!E320</f>
        <v>-0.022647107505804343</v>
      </c>
      <c r="B320">
        <f t="shared" si="19"/>
        <v>-0.022864249379023933</v>
      </c>
      <c r="C320">
        <f t="shared" si="16"/>
        <v>0.0005227738996661963</v>
      </c>
      <c r="D320">
        <f t="shared" si="17"/>
        <v>-1.1952832810812749E-05</v>
      </c>
      <c r="E320">
        <f t="shared" si="18"/>
        <v>2.7329255017220224E-07</v>
      </c>
    </row>
    <row r="321" spans="1:5" ht="12.75">
      <c r="A321">
        <f>Tabelle1!E321</f>
        <v>0.012517535678458813</v>
      </c>
      <c r="B321">
        <f t="shared" si="19"/>
        <v>0.012300393805239222</v>
      </c>
      <c r="C321">
        <f t="shared" si="16"/>
        <v>0.00015129968776396744</v>
      </c>
      <c r="D321">
        <f t="shared" si="17"/>
        <v>1.8610457421065336E-06</v>
      </c>
      <c r="E321">
        <f t="shared" si="18"/>
        <v>2.289159551747404E-08</v>
      </c>
    </row>
    <row r="322" spans="1:5" ht="12.75">
      <c r="A322">
        <f>Tabelle1!E322</f>
        <v>-0.025857850955377515</v>
      </c>
      <c r="B322">
        <f t="shared" si="19"/>
        <v>-0.026074992828597106</v>
      </c>
      <c r="C322">
        <f t="shared" si="16"/>
        <v>0.0006799052510113905</v>
      </c>
      <c r="D322">
        <f t="shared" si="17"/>
        <v>-1.7728524544247522E-05</v>
      </c>
      <c r="E322">
        <f t="shared" si="18"/>
        <v>4.6227115035286187E-07</v>
      </c>
    </row>
    <row r="323" spans="1:5" ht="12.75">
      <c r="A323">
        <f>Tabelle1!E323</f>
        <v>0.015624619984464516</v>
      </c>
      <c r="B323">
        <f t="shared" si="19"/>
        <v>0.015407478111244925</v>
      </c>
      <c r="C323">
        <f t="shared" si="16"/>
        <v>0.0002373903817484915</v>
      </c>
      <c r="D323">
        <f t="shared" si="17"/>
        <v>3.6575871106099594E-06</v>
      </c>
      <c r="E323">
        <f t="shared" si="18"/>
        <v>5.6354193346694524E-08</v>
      </c>
    </row>
    <row r="324" spans="1:5" ht="12.75">
      <c r="A324">
        <f>Tabelle1!E324</f>
        <v>0.010153470253024821</v>
      </c>
      <c r="B324">
        <f t="shared" si="19"/>
        <v>0.00993632837980523</v>
      </c>
      <c r="C324">
        <f t="shared" si="16"/>
        <v>9.873062167132283E-05</v>
      </c>
      <c r="D324">
        <f t="shared" si="17"/>
        <v>9.810198780685782E-07</v>
      </c>
      <c r="E324">
        <f t="shared" si="18"/>
        <v>9.74773565560588E-09</v>
      </c>
    </row>
    <row r="325" spans="1:5" ht="12.75">
      <c r="A325">
        <f>Tabelle1!E325</f>
        <v>-0.0006981777844181636</v>
      </c>
      <c r="B325">
        <f t="shared" si="19"/>
        <v>-0.0009153196576377553</v>
      </c>
      <c r="C325">
        <f aca="true" t="shared" si="20" ref="C325:C388">B325^2</f>
        <v>8.378100756580976E-07</v>
      </c>
      <c r="D325">
        <f aca="true" t="shared" si="21" ref="D325:D388">B325^3</f>
        <v>-7.668640316168317E-10</v>
      </c>
      <c r="E325">
        <f aca="true" t="shared" si="22" ref="E325:E388">B325^4</f>
        <v>7.019257228742272E-13</v>
      </c>
    </row>
    <row r="326" spans="1:5" ht="12.75">
      <c r="A326">
        <f>Tabelle1!E326</f>
        <v>-0.009932158754265785</v>
      </c>
      <c r="B326">
        <f aca="true" t="shared" si="23" ref="B326:B389">A326-$G$2</f>
        <v>-0.010149300627485376</v>
      </c>
      <c r="C326">
        <f t="shared" si="20"/>
        <v>0.00010300830322707505</v>
      </c>
      <c r="D326">
        <f t="shared" si="21"/>
        <v>-1.0454622365787567E-06</v>
      </c>
      <c r="E326">
        <f t="shared" si="22"/>
        <v>1.0610710533721042E-08</v>
      </c>
    </row>
    <row r="327" spans="1:5" ht="12.75">
      <c r="A327">
        <f>Tabelle1!E327</f>
        <v>5.508631422301846E-05</v>
      </c>
      <c r="B327">
        <f t="shared" si="23"/>
        <v>-0.0001620555589965732</v>
      </c>
      <c r="C327">
        <f t="shared" si="20"/>
        <v>2.626200420169182E-08</v>
      </c>
      <c r="D327">
        <f t="shared" si="21"/>
        <v>-4.255903771275522E-12</v>
      </c>
      <c r="E327">
        <f t="shared" si="22"/>
        <v>6.896928646896788E-16</v>
      </c>
    </row>
    <row r="328" spans="1:5" ht="12.75">
      <c r="A328">
        <f>Tabelle1!E328</f>
        <v>0.0008044517907155324</v>
      </c>
      <c r="B328">
        <f t="shared" si="23"/>
        <v>0.0005873099174959407</v>
      </c>
      <c r="C328">
        <f t="shared" si="20"/>
        <v>3.449329391890887E-07</v>
      </c>
      <c r="D328">
        <f t="shared" si="21"/>
        <v>2.0258253605677603E-10</v>
      </c>
      <c r="E328">
        <f t="shared" si="22"/>
        <v>1.1897873253762357E-13</v>
      </c>
    </row>
    <row r="329" spans="1:5" ht="12.75">
      <c r="A329">
        <f>Tabelle1!E329</f>
        <v>-0.031949220009469315</v>
      </c>
      <c r="B329">
        <f t="shared" si="23"/>
        <v>-0.032166361882688906</v>
      </c>
      <c r="C329">
        <f t="shared" si="20"/>
        <v>0.0010346748367681018</v>
      </c>
      <c r="D329">
        <f t="shared" si="21"/>
        <v>-3.328172523039484E-05</v>
      </c>
      <c r="E329">
        <f t="shared" si="22"/>
        <v>1.070552017841098E-06</v>
      </c>
    </row>
    <row r="330" spans="1:5" ht="12.75">
      <c r="A330">
        <f>Tabelle1!E330</f>
        <v>-0.003845312012130009</v>
      </c>
      <c r="B330">
        <f t="shared" si="23"/>
        <v>-0.004062453885349601</v>
      </c>
      <c r="C330">
        <f t="shared" si="20"/>
        <v>1.6503531570592066E-05</v>
      </c>
      <c r="D330">
        <f t="shared" si="21"/>
        <v>-6.704483595094154E-08</v>
      </c>
      <c r="E330">
        <f t="shared" si="22"/>
        <v>2.72366554301529E-10</v>
      </c>
    </row>
    <row r="331" spans="1:5" ht="12.75">
      <c r="A331">
        <f>Tabelle1!E331</f>
        <v>0.001300089242697311</v>
      </c>
      <c r="B331">
        <f t="shared" si="23"/>
        <v>0.0010829473694777194</v>
      </c>
      <c r="C331">
        <f t="shared" si="20"/>
        <v>1.172775005058712E-06</v>
      </c>
      <c r="D331">
        <f t="shared" si="21"/>
        <v>1.2700536067175512E-09</v>
      </c>
      <c r="E331">
        <f t="shared" si="22"/>
        <v>1.3754012124904618E-12</v>
      </c>
    </row>
    <row r="332" spans="1:5" ht="12.75">
      <c r="A332">
        <f>Tabelle1!E332</f>
        <v>0.002805763226048086</v>
      </c>
      <c r="B332">
        <f t="shared" si="23"/>
        <v>0.002588621352828494</v>
      </c>
      <c r="C332">
        <f t="shared" si="20"/>
        <v>6.700960508319622E-06</v>
      </c>
      <c r="D332">
        <f t="shared" si="21"/>
        <v>1.7346249456296654E-08</v>
      </c>
      <c r="E332">
        <f t="shared" si="22"/>
        <v>4.490287173405917E-11</v>
      </c>
    </row>
    <row r="333" spans="1:5" ht="12.75">
      <c r="A333">
        <f>Tabelle1!E333</f>
        <v>-0.008175543253255313</v>
      </c>
      <c r="B333">
        <f t="shared" si="23"/>
        <v>-0.008392685126474904</v>
      </c>
      <c r="C333">
        <f t="shared" si="20"/>
        <v>7.043716363215308E-05</v>
      </c>
      <c r="D333">
        <f t="shared" si="21"/>
        <v>-5.911569355666501E-07</v>
      </c>
      <c r="E333">
        <f t="shared" si="22"/>
        <v>4.961394020542708E-09</v>
      </c>
    </row>
    <row r="334" spans="1:5" ht="12.75">
      <c r="A334">
        <f>Tabelle1!E334</f>
        <v>0.01697728757187278</v>
      </c>
      <c r="B334">
        <f t="shared" si="23"/>
        <v>0.016760145698653188</v>
      </c>
      <c r="C334">
        <f t="shared" si="20"/>
        <v>0.00028090248384008294</v>
      </c>
      <c r="D334">
        <f t="shared" si="21"/>
        <v>4.707966556273363E-06</v>
      </c>
      <c r="E334">
        <f t="shared" si="22"/>
        <v>7.890620542752806E-08</v>
      </c>
    </row>
    <row r="335" spans="1:5" ht="12.75">
      <c r="A335">
        <f>Tabelle1!E335</f>
        <v>0.014730589912202774</v>
      </c>
      <c r="B335">
        <f t="shared" si="23"/>
        <v>0.014513448038983183</v>
      </c>
      <c r="C335">
        <f t="shared" si="20"/>
        <v>0.0002106401739802648</v>
      </c>
      <c r="D335">
        <f t="shared" si="21"/>
        <v>3.0571152199849504E-06</v>
      </c>
      <c r="E335">
        <f t="shared" si="22"/>
        <v>4.436928289443622E-08</v>
      </c>
    </row>
    <row r="336" spans="1:5" ht="12.75">
      <c r="A336">
        <f>Tabelle1!E336</f>
        <v>-0.022835583512634372</v>
      </c>
      <c r="B336">
        <f t="shared" si="23"/>
        <v>-0.023052725385853963</v>
      </c>
      <c r="C336">
        <f t="shared" si="20"/>
        <v>0.0005314281477155957</v>
      </c>
      <c r="D336">
        <f t="shared" si="21"/>
        <v>-1.2250867151600664E-05</v>
      </c>
      <c r="E336">
        <f t="shared" si="22"/>
        <v>2.8241587618442907E-07</v>
      </c>
    </row>
    <row r="337" spans="1:5" ht="12.75">
      <c r="A337">
        <f>Tabelle1!E337</f>
        <v>0.026365897793834137</v>
      </c>
      <c r="B337">
        <f t="shared" si="23"/>
        <v>0.026148755920614546</v>
      </c>
      <c r="C337">
        <f t="shared" si="20"/>
        <v>0.0006837574361958742</v>
      </c>
      <c r="D337">
        <f t="shared" si="21"/>
        <v>1.787940630799109E-05</v>
      </c>
      <c r="E337">
        <f t="shared" si="22"/>
        <v>4.67524231553155E-07</v>
      </c>
    </row>
    <row r="338" spans="1:5" ht="12.75">
      <c r="A338">
        <f>Tabelle1!E338</f>
        <v>0.018869543077402184</v>
      </c>
      <c r="B338">
        <f t="shared" si="23"/>
        <v>0.018652401204182593</v>
      </c>
      <c r="C338">
        <f t="shared" si="20"/>
        <v>0.00034791207068179226</v>
      </c>
      <c r="D338">
        <f t="shared" si="21"/>
        <v>6.489395526134722E-06</v>
      </c>
      <c r="E338">
        <f t="shared" si="22"/>
        <v>1.210428089260924E-07</v>
      </c>
    </row>
    <row r="339" spans="1:5" ht="12.75">
      <c r="A339">
        <f>Tabelle1!E339</f>
        <v>-0.023973799065725387</v>
      </c>
      <c r="B339">
        <f t="shared" si="23"/>
        <v>-0.02419094093894498</v>
      </c>
      <c r="C339">
        <f t="shared" si="20"/>
        <v>0.0005852016235115241</v>
      </c>
      <c r="D339">
        <f t="shared" si="21"/>
        <v>-1.4156577911741995E-05</v>
      </c>
      <c r="E339">
        <f t="shared" si="22"/>
        <v>3.4246094016052363E-07</v>
      </c>
    </row>
    <row r="340" spans="1:5" ht="12.75">
      <c r="A340">
        <f>Tabelle1!E340</f>
        <v>0.0013248767147633345</v>
      </c>
      <c r="B340">
        <f t="shared" si="23"/>
        <v>0.0011077348415437429</v>
      </c>
      <c r="C340">
        <f t="shared" si="20"/>
        <v>1.227076479169941E-06</v>
      </c>
      <c r="D340">
        <f t="shared" si="21"/>
        <v>1.3592753692153685E-09</v>
      </c>
      <c r="E340">
        <f t="shared" si="22"/>
        <v>1.5057166857320988E-12</v>
      </c>
    </row>
    <row r="341" spans="1:5" ht="12.75">
      <c r="A341">
        <f>Tabelle1!E341</f>
        <v>0.019321494005478</v>
      </c>
      <c r="B341">
        <f t="shared" si="23"/>
        <v>0.01910435213225841</v>
      </c>
      <c r="C341">
        <f t="shared" si="20"/>
        <v>0.0003649762703933265</v>
      </c>
      <c r="D341">
        <f t="shared" si="21"/>
        <v>6.972635189512469E-06</v>
      </c>
      <c r="E341">
        <f t="shared" si="22"/>
        <v>1.3320767795022255E-07</v>
      </c>
    </row>
    <row r="342" spans="1:5" ht="12.75">
      <c r="A342">
        <f>Tabelle1!E342</f>
        <v>-0.016431287327080213</v>
      </c>
      <c r="B342">
        <f t="shared" si="23"/>
        <v>-0.016648429200299804</v>
      </c>
      <c r="C342">
        <f t="shared" si="20"/>
        <v>0.00027717019483739516</v>
      </c>
      <c r="D342">
        <f t="shared" si="21"/>
        <v>-4.614448365183676E-06</v>
      </c>
      <c r="E342">
        <f t="shared" si="22"/>
        <v>7.68233169061996E-08</v>
      </c>
    </row>
    <row r="343" spans="1:5" ht="12.75">
      <c r="A343">
        <f>Tabelle1!E343</f>
        <v>-0.01736761101627593</v>
      </c>
      <c r="B343">
        <f t="shared" si="23"/>
        <v>-0.01758475288949552</v>
      </c>
      <c r="C343">
        <f t="shared" si="20"/>
        <v>0.0003092235341846211</v>
      </c>
      <c r="D343">
        <f t="shared" si="21"/>
        <v>-5.4376194362530325E-06</v>
      </c>
      <c r="E343">
        <f t="shared" si="22"/>
        <v>9.561919409362752E-08</v>
      </c>
    </row>
    <row r="344" spans="1:5" ht="12.75">
      <c r="A344">
        <f>Tabelle1!E344</f>
        <v>-0.02217653063524594</v>
      </c>
      <c r="B344">
        <f t="shared" si="23"/>
        <v>-0.02239367250846553</v>
      </c>
      <c r="C344">
        <f t="shared" si="20"/>
        <v>0.0005014765684164048</v>
      </c>
      <c r="D344">
        <f t="shared" si="21"/>
        <v>-1.1229902043786078E-05</v>
      </c>
      <c r="E344">
        <f t="shared" si="22"/>
        <v>2.514787486706931E-07</v>
      </c>
    </row>
    <row r="345" spans="1:5" ht="12.75">
      <c r="A345">
        <f>Tabelle1!E345</f>
        <v>0.01927969628049908</v>
      </c>
      <c r="B345">
        <f t="shared" si="23"/>
        <v>0.01906255440727949</v>
      </c>
      <c r="C345">
        <f t="shared" si="20"/>
        <v>0.00036338098053049074</v>
      </c>
      <c r="D345">
        <f t="shared" si="21"/>
        <v>6.926969711933049E-06</v>
      </c>
      <c r="E345">
        <f t="shared" si="22"/>
        <v>1.320457370113009E-07</v>
      </c>
    </row>
    <row r="346" spans="1:5" ht="12.75">
      <c r="A346">
        <f>Tabelle1!E346</f>
        <v>0.001349048574866174</v>
      </c>
      <c r="B346">
        <f t="shared" si="23"/>
        <v>0.0011319067016465824</v>
      </c>
      <c r="C346">
        <f t="shared" si="20"/>
        <v>1.2812127812324453E-06</v>
      </c>
      <c r="D346">
        <f t="shared" si="21"/>
        <v>1.4502133333122616E-09</v>
      </c>
      <c r="E346">
        <f t="shared" si="22"/>
        <v>1.6415061907933778E-12</v>
      </c>
    </row>
    <row r="347" spans="1:5" ht="12.75">
      <c r="A347">
        <f>Tabelle1!E347</f>
        <v>-0.010250061569001545</v>
      </c>
      <c r="B347">
        <f t="shared" si="23"/>
        <v>-0.010467203442221136</v>
      </c>
      <c r="C347">
        <f t="shared" si="20"/>
        <v>0.000109562347900846</v>
      </c>
      <c r="D347">
        <f t="shared" si="21"/>
        <v>-1.1468113850855648E-06</v>
      </c>
      <c r="E347">
        <f t="shared" si="22"/>
        <v>1.2003908077546014E-08</v>
      </c>
    </row>
    <row r="348" spans="1:5" ht="12.75">
      <c r="A348">
        <f>Tabelle1!E348</f>
        <v>0.0241543342491628</v>
      </c>
      <c r="B348">
        <f t="shared" si="23"/>
        <v>0.02393719237594321</v>
      </c>
      <c r="C348">
        <f t="shared" si="20"/>
        <v>0.0005729891788429138</v>
      </c>
      <c r="D348">
        <f t="shared" si="21"/>
        <v>1.3715752203296556E-05</v>
      </c>
      <c r="E348">
        <f t="shared" si="22"/>
        <v>3.283165990710766E-07</v>
      </c>
    </row>
    <row r="349" spans="1:5" ht="12.75">
      <c r="A349">
        <f>Tabelle1!E349</f>
        <v>-0.021883161467632917</v>
      </c>
      <c r="B349">
        <f t="shared" si="23"/>
        <v>-0.022100303340852508</v>
      </c>
      <c r="C349">
        <f t="shared" si="20"/>
        <v>0.0004884234077576965</v>
      </c>
      <c r="D349">
        <f t="shared" si="21"/>
        <v>-1.0794305470217987E-05</v>
      </c>
      <c r="E349">
        <f t="shared" si="22"/>
        <v>2.3855742524564105E-07</v>
      </c>
    </row>
    <row r="350" spans="1:5" ht="12.75">
      <c r="A350">
        <f>Tabelle1!E350</f>
        <v>-0.004158946152795551</v>
      </c>
      <c r="B350">
        <f t="shared" si="23"/>
        <v>-0.0043760880260151425</v>
      </c>
      <c r="C350">
        <f t="shared" si="20"/>
        <v>1.9150146411433105E-05</v>
      </c>
      <c r="D350">
        <f t="shared" si="21"/>
        <v>-8.380272640750927E-08</v>
      </c>
      <c r="E350">
        <f t="shared" si="22"/>
        <v>3.667281075793242E-10</v>
      </c>
    </row>
    <row r="351" spans="1:5" ht="12.75">
      <c r="A351">
        <f>Tabelle1!E351</f>
        <v>-0.02717763761637393</v>
      </c>
      <c r="B351">
        <f t="shared" si="23"/>
        <v>-0.02739477948959352</v>
      </c>
      <c r="C351">
        <f t="shared" si="20"/>
        <v>0.0007504739432834538</v>
      </c>
      <c r="D351">
        <f t="shared" si="21"/>
        <v>-2.055906818893593E-05</v>
      </c>
      <c r="E351">
        <f t="shared" si="22"/>
        <v>5.632111395474167E-07</v>
      </c>
    </row>
    <row r="352" spans="1:5" ht="12.75">
      <c r="A352">
        <f>Tabelle1!E352</f>
        <v>-0.010943866198884322</v>
      </c>
      <c r="B352">
        <f t="shared" si="23"/>
        <v>-0.011161008072103913</v>
      </c>
      <c r="C352">
        <f t="shared" si="20"/>
        <v>0.00012456810118556872</v>
      </c>
      <c r="D352">
        <f t="shared" si="21"/>
        <v>-1.3903055828587895E-06</v>
      </c>
      <c r="E352">
        <f t="shared" si="22"/>
        <v>1.5517211832978087E-08</v>
      </c>
    </row>
    <row r="353" spans="1:5" ht="12.75">
      <c r="A353">
        <f>Tabelle1!E353</f>
        <v>0.002128513554099598</v>
      </c>
      <c r="B353">
        <f t="shared" si="23"/>
        <v>0.0019113716808800065</v>
      </c>
      <c r="C353">
        <f t="shared" si="20"/>
        <v>3.6533417024700615E-06</v>
      </c>
      <c r="D353">
        <f t="shared" si="21"/>
        <v>6.982893870679226E-09</v>
      </c>
      <c r="E353">
        <f t="shared" si="22"/>
        <v>1.3346905595006847E-11</v>
      </c>
    </row>
    <row r="354" spans="1:5" ht="12.75">
      <c r="A354">
        <f>Tabelle1!E354</f>
        <v>-0.013487510972272077</v>
      </c>
      <c r="B354">
        <f t="shared" si="23"/>
        <v>-0.013704652845491667</v>
      </c>
      <c r="C354">
        <f t="shared" si="20"/>
        <v>0.00018781750961544287</v>
      </c>
      <c r="D354">
        <f t="shared" si="21"/>
        <v>-2.5739737675844376E-06</v>
      </c>
      <c r="E354">
        <f t="shared" si="22"/>
        <v>3.527541691814698E-08</v>
      </c>
    </row>
    <row r="355" spans="1:5" ht="12.75">
      <c r="A355">
        <f>Tabelle1!E355</f>
        <v>0.020848099222719796</v>
      </c>
      <c r="B355">
        <f t="shared" si="23"/>
        <v>0.020630957349500205</v>
      </c>
      <c r="C355">
        <f t="shared" si="20"/>
        <v>0.0004256364011568965</v>
      </c>
      <c r="D355">
        <f t="shared" si="21"/>
        <v>8.781286438662692E-06</v>
      </c>
      <c r="E355">
        <f t="shared" si="22"/>
        <v>1.8116634598979453E-07</v>
      </c>
    </row>
    <row r="356" spans="1:5" ht="12.75">
      <c r="A356">
        <f>Tabelle1!E356</f>
        <v>-0.005825900995080957</v>
      </c>
      <c r="B356">
        <f t="shared" si="23"/>
        <v>-0.006043042868300549</v>
      </c>
      <c r="C356">
        <f t="shared" si="20"/>
        <v>3.651836710811813E-05</v>
      </c>
      <c r="D356">
        <f t="shared" si="21"/>
        <v>-2.2068205791469459E-07</v>
      </c>
      <c r="E356">
        <f t="shared" si="22"/>
        <v>1.3335911362432838E-09</v>
      </c>
    </row>
    <row r="357" spans="1:5" ht="12.75">
      <c r="A357">
        <f>Tabelle1!E357</f>
        <v>0.011226209785123231</v>
      </c>
      <c r="B357">
        <f t="shared" si="23"/>
        <v>0.01100906791190364</v>
      </c>
      <c r="C357">
        <f t="shared" si="20"/>
        <v>0.00012119957628890638</v>
      </c>
      <c r="D357">
        <f t="shared" si="21"/>
        <v>1.3342943662585165E-06</v>
      </c>
      <c r="E357">
        <f t="shared" si="22"/>
        <v>1.4689337292610438E-08</v>
      </c>
    </row>
    <row r="358" spans="1:5" ht="12.75">
      <c r="A358">
        <f>Tabelle1!E358</f>
        <v>0.014516466097184377</v>
      </c>
      <c r="B358">
        <f t="shared" si="23"/>
        <v>0.014299324223964786</v>
      </c>
      <c r="C358">
        <f t="shared" si="20"/>
        <v>0.00020447067326206613</v>
      </c>
      <c r="D358">
        <f t="shared" si="21"/>
        <v>2.923792451266651E-06</v>
      </c>
      <c r="E358">
        <f t="shared" si="22"/>
        <v>4.1808256224242604E-08</v>
      </c>
    </row>
    <row r="359" spans="1:5" ht="12.75">
      <c r="A359">
        <f>Tabelle1!E359</f>
        <v>-0.0013479582023485648</v>
      </c>
      <c r="B359">
        <f t="shared" si="23"/>
        <v>-0.0015651000755681564</v>
      </c>
      <c r="C359">
        <f t="shared" si="20"/>
        <v>2.4495382465434488E-06</v>
      </c>
      <c r="D359">
        <f t="shared" si="21"/>
        <v>-3.833772494772241E-09</v>
      </c>
      <c r="E359">
        <f t="shared" si="22"/>
        <v>6.0002376212791535E-12</v>
      </c>
    </row>
    <row r="360" spans="1:5" ht="12.75">
      <c r="A360">
        <f>Tabelle1!E360</f>
        <v>0.022680032629486035</v>
      </c>
      <c r="B360">
        <f t="shared" si="23"/>
        <v>0.022462890756266445</v>
      </c>
      <c r="C360">
        <f t="shared" si="20"/>
        <v>0.0005045814611279605</v>
      </c>
      <c r="D360">
        <f t="shared" si="21"/>
        <v>1.133435823895468E-05</v>
      </c>
      <c r="E360">
        <f t="shared" si="22"/>
        <v>2.5460245091402755E-07</v>
      </c>
    </row>
    <row r="361" spans="1:5" ht="12.75">
      <c r="A361">
        <f>Tabelle1!E361</f>
        <v>0.022593847987717908</v>
      </c>
      <c r="B361">
        <f t="shared" si="23"/>
        <v>0.022376706114498317</v>
      </c>
      <c r="C361">
        <f t="shared" si="20"/>
        <v>0.0005007169765346264</v>
      </c>
      <c r="D361">
        <f t="shared" si="21"/>
        <v>1.1204396630455484E-05</v>
      </c>
      <c r="E361">
        <f t="shared" si="22"/>
        <v>2.5071749058997757E-07</v>
      </c>
    </row>
    <row r="362" spans="1:5" ht="12.75">
      <c r="A362">
        <f>Tabelle1!E362</f>
        <v>-0.0041665127288528225</v>
      </c>
      <c r="B362">
        <f t="shared" si="23"/>
        <v>-0.004383654602072414</v>
      </c>
      <c r="C362">
        <f t="shared" si="20"/>
        <v>1.9216427670270658E-05</v>
      </c>
      <c r="D362">
        <f t="shared" si="21"/>
        <v>-8.423818159217365E-08</v>
      </c>
      <c r="E362">
        <f t="shared" si="22"/>
        <v>3.692710924067438E-10</v>
      </c>
    </row>
    <row r="363" spans="1:5" ht="12.75">
      <c r="A363">
        <f>Tabelle1!E363</f>
        <v>-0.006530438665727445</v>
      </c>
      <c r="B363">
        <f t="shared" si="23"/>
        <v>-0.006747580538947037</v>
      </c>
      <c r="C363">
        <f t="shared" si="20"/>
        <v>4.552984312957678E-05</v>
      </c>
      <c r="D363">
        <f t="shared" si="21"/>
        <v>-3.072162834424437E-07</v>
      </c>
      <c r="E363">
        <f t="shared" si="22"/>
        <v>2.0729666154038697E-09</v>
      </c>
    </row>
    <row r="364" spans="1:5" ht="12.75">
      <c r="A364">
        <f>Tabelle1!E364</f>
        <v>-0.009120516815871227</v>
      </c>
      <c r="B364">
        <f t="shared" si="23"/>
        <v>-0.009337658689090818</v>
      </c>
      <c r="C364">
        <f t="shared" si="20"/>
        <v>8.719186979395325E-05</v>
      </c>
      <c r="D364">
        <f t="shared" si="21"/>
        <v>-8.141679205995828E-07</v>
      </c>
      <c r="E364">
        <f t="shared" si="22"/>
        <v>7.602422158165698E-09</v>
      </c>
    </row>
    <row r="365" spans="1:5" ht="12.75">
      <c r="A365">
        <f>Tabelle1!E365</f>
        <v>-0.006858808226596125</v>
      </c>
      <c r="B365">
        <f t="shared" si="23"/>
        <v>-0.007075950099815717</v>
      </c>
      <c r="C365">
        <f t="shared" si="20"/>
        <v>5.006906981508205E-05</v>
      </c>
      <c r="D365">
        <f t="shared" si="21"/>
        <v>-3.5428623955570993E-07</v>
      </c>
      <c r="E365">
        <f t="shared" si="22"/>
        <v>2.5069117521475608E-09</v>
      </c>
    </row>
    <row r="366" spans="1:5" ht="12.75">
      <c r="A366">
        <f>Tabelle1!E366</f>
        <v>0.0015726679132530563</v>
      </c>
      <c r="B366">
        <f t="shared" si="23"/>
        <v>0.0013555260400334647</v>
      </c>
      <c r="C366">
        <f t="shared" si="20"/>
        <v>1.8374508452088062E-06</v>
      </c>
      <c r="D366">
        <f t="shared" si="21"/>
        <v>2.490712467962036E-09</v>
      </c>
      <c r="E366">
        <f t="shared" si="22"/>
        <v>3.3762256085585562E-12</v>
      </c>
    </row>
    <row r="367" spans="1:5" ht="12.75">
      <c r="A367">
        <f>Tabelle1!E367</f>
        <v>-0.0026072862776764794</v>
      </c>
      <c r="B367">
        <f t="shared" si="23"/>
        <v>-0.002824428150896071</v>
      </c>
      <c r="C367">
        <f t="shared" si="20"/>
        <v>7.9773943795742E-06</v>
      </c>
      <c r="D367">
        <f t="shared" si="21"/>
        <v>-2.2531577256469467E-08</v>
      </c>
      <c r="E367">
        <f t="shared" si="22"/>
        <v>6.363882108726203E-11</v>
      </c>
    </row>
    <row r="368" spans="1:5" ht="12.75">
      <c r="A368">
        <f>Tabelle1!E368</f>
        <v>0.004587534028775764</v>
      </c>
      <c r="B368">
        <f t="shared" si="23"/>
        <v>0.004370392155556172</v>
      </c>
      <c r="C368">
        <f t="shared" si="20"/>
        <v>1.9100327593346923E-05</v>
      </c>
      <c r="D368">
        <f t="shared" si="21"/>
        <v>8.347592188251648E-08</v>
      </c>
      <c r="E368">
        <f t="shared" si="22"/>
        <v>3.648225141731699E-10</v>
      </c>
    </row>
    <row r="369" spans="1:5" ht="12.75">
      <c r="A369">
        <f>Tabelle1!E369</f>
        <v>0.01122184712342289</v>
      </c>
      <c r="B369">
        <f t="shared" si="23"/>
        <v>0.011004705250203299</v>
      </c>
      <c r="C369">
        <f t="shared" si="20"/>
        <v>0.00012110353764385206</v>
      </c>
      <c r="D369">
        <f t="shared" si="21"/>
        <v>1.3327087365274916E-06</v>
      </c>
      <c r="E369">
        <f t="shared" si="22"/>
        <v>1.4666066829855892E-08</v>
      </c>
    </row>
    <row r="370" spans="1:5" ht="12.75">
      <c r="A370">
        <f>Tabelle1!E370</f>
        <v>-0.0030409654240717288</v>
      </c>
      <c r="B370">
        <f t="shared" si="23"/>
        <v>-0.0032581072972913206</v>
      </c>
      <c r="C370">
        <f t="shared" si="20"/>
        <v>1.0615263160662953E-05</v>
      </c>
      <c r="D370">
        <f t="shared" si="21"/>
        <v>-3.4585666366423696E-08</v>
      </c>
      <c r="E370">
        <f t="shared" si="22"/>
        <v>1.1268381197012804E-10</v>
      </c>
    </row>
    <row r="371" spans="1:5" ht="12.75">
      <c r="A371">
        <f>Tabelle1!E371</f>
        <v>-0.02319066137732051</v>
      </c>
      <c r="B371">
        <f t="shared" si="23"/>
        <v>-0.0234078032505401</v>
      </c>
      <c r="C371">
        <f t="shared" si="20"/>
        <v>0.0005479252530159957</v>
      </c>
      <c r="D371">
        <f t="shared" si="21"/>
        <v>-1.2825726518600832E-05</v>
      </c>
      <c r="E371">
        <f t="shared" si="22"/>
        <v>3.002220828926429E-07</v>
      </c>
    </row>
    <row r="372" spans="1:5" ht="12.75">
      <c r="A372">
        <f>Tabelle1!E372</f>
        <v>0.005317776062470969</v>
      </c>
      <c r="B372">
        <f t="shared" si="23"/>
        <v>0.005100634189251377</v>
      </c>
      <c r="C372">
        <f t="shared" si="20"/>
        <v>2.6016469132560056E-05</v>
      </c>
      <c r="D372">
        <f t="shared" si="21"/>
        <v>1.3270049194113894E-07</v>
      </c>
      <c r="E372">
        <f t="shared" si="22"/>
        <v>6.768566661254502E-10</v>
      </c>
    </row>
    <row r="373" spans="1:5" ht="12.75">
      <c r="A373">
        <f>Tabelle1!E373</f>
        <v>0.0039470260384444344</v>
      </c>
      <c r="B373">
        <f t="shared" si="23"/>
        <v>0.0037298841652248426</v>
      </c>
      <c r="C373">
        <f t="shared" si="20"/>
        <v>1.3912035885995022E-05</v>
      </c>
      <c r="D373">
        <f t="shared" si="21"/>
        <v>5.1890282357212595E-08</v>
      </c>
      <c r="E373">
        <f t="shared" si="22"/>
        <v>1.9354474249321329E-10</v>
      </c>
    </row>
    <row r="374" spans="1:5" ht="12.75">
      <c r="A374">
        <f>Tabelle1!E374</f>
        <v>-0.01775391148008687</v>
      </c>
      <c r="B374">
        <f t="shared" si="23"/>
        <v>-0.01797105335330646</v>
      </c>
      <c r="C374">
        <f t="shared" si="20"/>
        <v>0.0003229587586273874</v>
      </c>
      <c r="D374">
        <f t="shared" si="21"/>
        <v>-5.803909082210402E-06</v>
      </c>
      <c r="E374">
        <f t="shared" si="22"/>
        <v>1.0430235977414307E-07</v>
      </c>
    </row>
    <row r="375" spans="1:5" ht="12.75">
      <c r="A375">
        <f>Tabelle1!E375</f>
        <v>-0.006559411271396698</v>
      </c>
      <c r="B375">
        <f t="shared" si="23"/>
        <v>-0.00677655314461629</v>
      </c>
      <c r="C375">
        <f t="shared" si="20"/>
        <v>4.592167252180892E-05</v>
      </c>
      <c r="D375">
        <f t="shared" si="21"/>
        <v>-3.1119065433370373E-07</v>
      </c>
      <c r="E375">
        <f t="shared" si="22"/>
        <v>2.1088000072002606E-09</v>
      </c>
    </row>
    <row r="376" spans="1:5" ht="12.75">
      <c r="A376">
        <f>Tabelle1!E376</f>
        <v>-0.010440394447657653</v>
      </c>
      <c r="B376">
        <f t="shared" si="23"/>
        <v>-0.010657536320877244</v>
      </c>
      <c r="C376">
        <f t="shared" si="20"/>
        <v>0.00011358308043081766</v>
      </c>
      <c r="D376">
        <f t="shared" si="21"/>
        <v>-1.2105158051285605E-06</v>
      </c>
      <c r="E376">
        <f t="shared" si="22"/>
        <v>1.2901116160153593E-08</v>
      </c>
    </row>
    <row r="377" spans="1:5" ht="12.75">
      <c r="A377">
        <f>Tabelle1!E377</f>
        <v>0.006679256105844189</v>
      </c>
      <c r="B377">
        <f t="shared" si="23"/>
        <v>0.006462114232624597</v>
      </c>
      <c r="C377">
        <f t="shared" si="20"/>
        <v>4.1758920355489386E-05</v>
      </c>
      <c r="D377">
        <f t="shared" si="21"/>
        <v>2.6985091356824494E-07</v>
      </c>
      <c r="E377">
        <f t="shared" si="22"/>
        <v>1.7438074292561059E-09</v>
      </c>
    </row>
    <row r="378" spans="1:5" ht="12.75">
      <c r="A378">
        <f>Tabelle1!E378</f>
        <v>0.0030931778018121747</v>
      </c>
      <c r="B378">
        <f t="shared" si="23"/>
        <v>0.002876035928592583</v>
      </c>
      <c r="C378">
        <f t="shared" si="20"/>
        <v>8.2715826625554E-06</v>
      </c>
      <c r="D378">
        <f t="shared" si="21"/>
        <v>2.378936892383283E-08</v>
      </c>
      <c r="E378">
        <f t="shared" si="22"/>
        <v>6.841907974348709E-11</v>
      </c>
    </row>
    <row r="379" spans="1:5" ht="12.75">
      <c r="A379">
        <f>Tabelle1!E379</f>
        <v>0.001005316635314557</v>
      </c>
      <c r="B379">
        <f t="shared" si="23"/>
        <v>0.0007881747620949654</v>
      </c>
      <c r="C379">
        <f t="shared" si="20"/>
        <v>6.212194556034552E-07</v>
      </c>
      <c r="D379">
        <f t="shared" si="21"/>
        <v>4.896294966290173E-10</v>
      </c>
      <c r="E379">
        <f t="shared" si="22"/>
        <v>3.8591361202025325E-13</v>
      </c>
    </row>
    <row r="380" spans="1:5" ht="12.75">
      <c r="A380">
        <f>Tabelle1!E380</f>
        <v>-0.026060672623971826</v>
      </c>
      <c r="B380">
        <f t="shared" si="23"/>
        <v>-0.026277814497191417</v>
      </c>
      <c r="C380">
        <f t="shared" si="20"/>
        <v>0.0006905235347488034</v>
      </c>
      <c r="D380">
        <f t="shared" si="21"/>
        <v>-1.8145449352073966E-05</v>
      </c>
      <c r="E380">
        <f t="shared" si="22"/>
        <v>4.7682275204198185E-07</v>
      </c>
    </row>
    <row r="381" spans="1:5" ht="12.75">
      <c r="A381">
        <f>Tabelle1!E381</f>
        <v>0.0034372254348813414</v>
      </c>
      <c r="B381">
        <f t="shared" si="23"/>
        <v>0.0032200835616617495</v>
      </c>
      <c r="C381">
        <f t="shared" si="20"/>
        <v>1.0368938144084218E-05</v>
      </c>
      <c r="D381">
        <f t="shared" si="21"/>
        <v>3.338884726965308E-08</v>
      </c>
      <c r="E381">
        <f t="shared" si="22"/>
        <v>1.0751487823584467E-10</v>
      </c>
    </row>
    <row r="382" spans="1:5" ht="12.75">
      <c r="A382">
        <f>Tabelle1!E382</f>
        <v>0.008768080235807219</v>
      </c>
      <c r="B382">
        <f t="shared" si="23"/>
        <v>0.008550938362587628</v>
      </c>
      <c r="C382">
        <f t="shared" si="20"/>
        <v>7.311854688077278E-05</v>
      </c>
      <c r="D382">
        <f t="shared" si="21"/>
        <v>6.252321875394619E-07</v>
      </c>
      <c r="E382">
        <f t="shared" si="22"/>
        <v>5.346321897955767E-09</v>
      </c>
    </row>
    <row r="383" spans="1:5" ht="12.75">
      <c r="A383">
        <f>Tabelle1!E383</f>
        <v>-0.002100218561698952</v>
      </c>
      <c r="B383">
        <f t="shared" si="23"/>
        <v>-0.002317360434918544</v>
      </c>
      <c r="C383">
        <f t="shared" si="20"/>
        <v>5.370159385325863E-06</v>
      </c>
      <c r="D383">
        <f t="shared" si="21"/>
        <v>-1.2444594888760644E-08</v>
      </c>
      <c r="E383">
        <f t="shared" si="22"/>
        <v>2.883861182380345E-11</v>
      </c>
    </row>
    <row r="384" spans="1:5" ht="12.75">
      <c r="A384">
        <f>Tabelle1!E384</f>
        <v>0.0024981873457985415</v>
      </c>
      <c r="B384">
        <f t="shared" si="23"/>
        <v>0.0022810454725789497</v>
      </c>
      <c r="C384">
        <f t="shared" si="20"/>
        <v>5.203168447972924E-06</v>
      </c>
      <c r="D384">
        <f t="shared" si="21"/>
        <v>1.186866383131428E-08</v>
      </c>
      <c r="E384">
        <f t="shared" si="22"/>
        <v>2.707296189798097E-11</v>
      </c>
    </row>
    <row r="385" spans="1:5" ht="12.75">
      <c r="A385">
        <f>Tabelle1!E385</f>
        <v>-0.0015295248661750804</v>
      </c>
      <c r="B385">
        <f t="shared" si="23"/>
        <v>-0.001746666739394672</v>
      </c>
      <c r="C385">
        <f t="shared" si="20"/>
        <v>3.0508446985076152E-06</v>
      </c>
      <c r="D385">
        <f t="shared" si="21"/>
        <v>-5.3288089619418175E-09</v>
      </c>
      <c r="E385">
        <f t="shared" si="22"/>
        <v>9.307653374412021E-12</v>
      </c>
    </row>
    <row r="386" spans="1:5" ht="12.75">
      <c r="A386">
        <f>Tabelle1!E386</f>
        <v>0.014443979060782652</v>
      </c>
      <c r="B386">
        <f t="shared" si="23"/>
        <v>0.014226837187563061</v>
      </c>
      <c r="C386">
        <f t="shared" si="20"/>
        <v>0.00020240289636142724</v>
      </c>
      <c r="D386">
        <f t="shared" si="21"/>
        <v>2.879553052825225E-06</v>
      </c>
      <c r="E386">
        <f t="shared" si="22"/>
        <v>4.096693245549466E-08</v>
      </c>
    </row>
    <row r="387" spans="1:5" ht="12.75">
      <c r="A387">
        <f>Tabelle1!E387</f>
        <v>0.0026339953372360725</v>
      </c>
      <c r="B387">
        <f t="shared" si="23"/>
        <v>0.0024168534640164807</v>
      </c>
      <c r="C387">
        <f t="shared" si="20"/>
        <v>5.841180666528462E-06</v>
      </c>
      <c r="D387">
        <f t="shared" si="21"/>
        <v>1.411727772784541E-08</v>
      </c>
      <c r="E387">
        <f t="shared" si="22"/>
        <v>3.411939157902589E-11</v>
      </c>
    </row>
    <row r="388" spans="1:5" ht="12.75">
      <c r="A388">
        <f>Tabelle1!E388</f>
        <v>-0.00949789730145234</v>
      </c>
      <c r="B388">
        <f t="shared" si="23"/>
        <v>-0.009715039174671931</v>
      </c>
      <c r="C388">
        <f t="shared" si="20"/>
        <v>9.438198616541028E-05</v>
      </c>
      <c r="D388">
        <f t="shared" si="21"/>
        <v>-9.169246929803052E-07</v>
      </c>
      <c r="E388">
        <f t="shared" si="22"/>
        <v>8.907959312527698E-09</v>
      </c>
    </row>
    <row r="389" spans="1:5" ht="12.75">
      <c r="A389">
        <f>Tabelle1!E389</f>
        <v>0.00881174433599341</v>
      </c>
      <c r="B389">
        <f t="shared" si="23"/>
        <v>0.008594602462773819</v>
      </c>
      <c r="C389">
        <f aca="true" t="shared" si="24" ref="C389:C452">B389^2</f>
        <v>7.386719149311779E-05</v>
      </c>
      <c r="D389">
        <f aca="true" t="shared" si="25" ref="D389:D452">B389^3</f>
        <v>6.348591459249355E-07</v>
      </c>
      <c r="E389">
        <f aca="true" t="shared" si="26" ref="E389:E452">B389^4</f>
        <v>5.456361979080934E-09</v>
      </c>
    </row>
    <row r="390" spans="1:5" ht="12.75">
      <c r="A390">
        <f>Tabelle1!E390</f>
        <v>0.018233623182013048</v>
      </c>
      <c r="B390">
        <f aca="true" t="shared" si="27" ref="B390:B453">A390-$G$2</f>
        <v>0.018016481308793457</v>
      </c>
      <c r="C390">
        <f t="shared" si="24"/>
        <v>0.000324593598750104</v>
      </c>
      <c r="D390">
        <f t="shared" si="25"/>
        <v>5.848034504835252E-06</v>
      </c>
      <c r="E390">
        <f t="shared" si="26"/>
        <v>1.0536100434954351E-07</v>
      </c>
    </row>
    <row r="391" spans="1:5" ht="12.75">
      <c r="A391">
        <f>Tabelle1!E391</f>
        <v>0.016865065578413052</v>
      </c>
      <c r="B391">
        <f t="shared" si="27"/>
        <v>0.01664792370519346</v>
      </c>
      <c r="C391">
        <f t="shared" si="24"/>
        <v>0.0002771533636939424</v>
      </c>
      <c r="D391">
        <f t="shared" si="25"/>
        <v>4.614028053414488E-06</v>
      </c>
      <c r="E391">
        <f t="shared" si="26"/>
        <v>7.68139870068667E-08</v>
      </c>
    </row>
    <row r="392" spans="1:5" ht="12.75">
      <c r="A392">
        <f>Tabelle1!E392</f>
        <v>0.015231074938535372</v>
      </c>
      <c r="B392">
        <f t="shared" si="27"/>
        <v>0.01501393306531578</v>
      </c>
      <c r="C392">
        <f t="shared" si="24"/>
        <v>0.00022541818608978252</v>
      </c>
      <c r="D392">
        <f t="shared" si="25"/>
        <v>3.3844135576568915E-06</v>
      </c>
      <c r="E392">
        <f t="shared" si="26"/>
        <v>5.0813358620007816E-08</v>
      </c>
    </row>
    <row r="393" spans="1:5" ht="12.75">
      <c r="A393">
        <f>Tabelle1!E393</f>
        <v>-0.0032067186543009996</v>
      </c>
      <c r="B393">
        <f t="shared" si="27"/>
        <v>-0.0034238605275205914</v>
      </c>
      <c r="C393">
        <f t="shared" si="24"/>
        <v>1.1722820911913583E-05</v>
      </c>
      <c r="D393">
        <f t="shared" si="25"/>
        <v>-4.013730379149386E-08</v>
      </c>
      <c r="E393">
        <f t="shared" si="26"/>
        <v>1.374245301327984E-10</v>
      </c>
    </row>
    <row r="394" spans="1:5" ht="12.75">
      <c r="A394">
        <f>Tabelle1!E394</f>
        <v>-0.005461150691491667</v>
      </c>
      <c r="B394">
        <f t="shared" si="27"/>
        <v>-0.005678292564711259</v>
      </c>
      <c r="C394">
        <f t="shared" si="24"/>
        <v>3.224300645045517E-05</v>
      </c>
      <c r="D394">
        <f t="shared" si="25"/>
        <v>-1.8308522379155675E-07</v>
      </c>
      <c r="E394">
        <f t="shared" si="26"/>
        <v>1.0396114649640936E-09</v>
      </c>
    </row>
    <row r="395" spans="1:5" ht="12.75">
      <c r="A395">
        <f>Tabelle1!E395</f>
        <v>0.015299310791219156</v>
      </c>
      <c r="B395">
        <f t="shared" si="27"/>
        <v>0.015082168917999565</v>
      </c>
      <c r="C395">
        <f t="shared" si="24"/>
        <v>0.00022747181927107218</v>
      </c>
      <c r="D395">
        <f t="shared" si="25"/>
        <v>3.4307684023309796E-06</v>
      </c>
      <c r="E395">
        <f t="shared" si="26"/>
        <v>5.1743428562491326E-08</v>
      </c>
    </row>
    <row r="396" spans="1:5" ht="12.75">
      <c r="A396">
        <f>Tabelle1!E396</f>
        <v>-0.014391566202659689</v>
      </c>
      <c r="B396">
        <f t="shared" si="27"/>
        <v>-0.01460870807587928</v>
      </c>
      <c r="C396">
        <f t="shared" si="24"/>
        <v>0.0002134143516462605</v>
      </c>
      <c r="D396">
        <f t="shared" si="25"/>
        <v>-3.117707962403266E-06</v>
      </c>
      <c r="E396">
        <f t="shared" si="26"/>
        <v>4.554568548859373E-08</v>
      </c>
    </row>
    <row r="397" spans="1:5" ht="12.75">
      <c r="A397">
        <f>Tabelle1!E397</f>
        <v>-0.006115012215602178</v>
      </c>
      <c r="B397">
        <f t="shared" si="27"/>
        <v>-0.00633215408882177</v>
      </c>
      <c r="C397">
        <f t="shared" si="24"/>
        <v>4.009617540458226E-05</v>
      </c>
      <c r="D397">
        <f t="shared" si="25"/>
        <v>-2.5389516103424045E-07</v>
      </c>
      <c r="E397">
        <f t="shared" si="26"/>
        <v>1.6077032820750275E-09</v>
      </c>
    </row>
    <row r="398" spans="1:5" ht="12.75">
      <c r="A398">
        <f>Tabelle1!E398</f>
        <v>9.960872880832028E-05</v>
      </c>
      <c r="B398">
        <f t="shared" si="27"/>
        <v>-0.0001175331444112714</v>
      </c>
      <c r="C398">
        <f t="shared" si="24"/>
        <v>1.3814040035200777E-08</v>
      </c>
      <c r="D398">
        <f t="shared" si="25"/>
        <v>-1.6236075623603375E-12</v>
      </c>
      <c r="E398">
        <f t="shared" si="26"/>
        <v>1.9082770209412989E-16</v>
      </c>
    </row>
    <row r="399" spans="1:5" ht="12.75">
      <c r="A399">
        <f>Tabelle1!E399</f>
        <v>-0.0036798217471698536</v>
      </c>
      <c r="B399">
        <f t="shared" si="27"/>
        <v>-0.0038969636203894454</v>
      </c>
      <c r="C399">
        <f t="shared" si="24"/>
        <v>1.5186325458638814E-05</v>
      </c>
      <c r="D399">
        <f t="shared" si="25"/>
        <v>-5.918055783970952E-08</v>
      </c>
      <c r="E399">
        <f t="shared" si="26"/>
        <v>2.3062448093570139E-10</v>
      </c>
    </row>
    <row r="400" spans="1:5" ht="12.75">
      <c r="A400">
        <f>Tabelle1!E400</f>
        <v>-0.0163863399928168</v>
      </c>
      <c r="B400">
        <f t="shared" si="27"/>
        <v>-0.01660348186603639</v>
      </c>
      <c r="C400">
        <f t="shared" si="24"/>
        <v>0.0002756756100757993</v>
      </c>
      <c r="D400">
        <f t="shared" si="25"/>
        <v>-4.577174992802053E-06</v>
      </c>
      <c r="E400">
        <f t="shared" si="26"/>
        <v>7.599704199066414E-08</v>
      </c>
    </row>
    <row r="401" spans="1:5" ht="12.75">
      <c r="A401">
        <f>Tabelle1!E401</f>
        <v>-0.0077056001343933644</v>
      </c>
      <c r="B401">
        <f t="shared" si="27"/>
        <v>-0.007922742007612955</v>
      </c>
      <c r="C401">
        <f t="shared" si="24"/>
        <v>6.276984091919496E-05</v>
      </c>
      <c r="D401">
        <f t="shared" si="25"/>
        <v>-4.973092554616885E-07</v>
      </c>
      <c r="E401">
        <f t="shared" si="26"/>
        <v>3.940052929021042E-09</v>
      </c>
    </row>
    <row r="402" spans="1:5" ht="12.75">
      <c r="A402">
        <f>Tabelle1!E402</f>
        <v>0.008669853945589168</v>
      </c>
      <c r="B402">
        <f t="shared" si="27"/>
        <v>0.008452712072369577</v>
      </c>
      <c r="C402">
        <f t="shared" si="24"/>
        <v>7.144834137838239E-05</v>
      </c>
      <c r="D402">
        <f t="shared" si="25"/>
        <v>6.039322577198356E-07</v>
      </c>
      <c r="E402">
        <f t="shared" si="26"/>
        <v>5.1048654857218685E-09</v>
      </c>
    </row>
    <row r="403" spans="1:5" ht="12.75">
      <c r="A403">
        <f>Tabelle1!E403</f>
        <v>-0.006255644393055704</v>
      </c>
      <c r="B403">
        <f t="shared" si="27"/>
        <v>-0.0064727862662752956</v>
      </c>
      <c r="C403">
        <f t="shared" si="24"/>
        <v>4.189696204888208E-05</v>
      </c>
      <c r="D403">
        <f t="shared" si="25"/>
        <v>-2.711900805486612E-07</v>
      </c>
      <c r="E403">
        <f t="shared" si="26"/>
        <v>1.7553554289254652E-09</v>
      </c>
    </row>
    <row r="404" spans="1:5" ht="12.75">
      <c r="A404">
        <f>Tabelle1!E404</f>
        <v>-0.004640216826711452</v>
      </c>
      <c r="B404">
        <f t="shared" si="27"/>
        <v>-0.004857358699931044</v>
      </c>
      <c r="C404">
        <f t="shared" si="24"/>
        <v>2.35939335397958E-05</v>
      </c>
      <c r="D404">
        <f t="shared" si="25"/>
        <v>-1.1460419834512197E-07</v>
      </c>
      <c r="E404">
        <f t="shared" si="26"/>
        <v>5.566736998803011E-10</v>
      </c>
    </row>
    <row r="405" spans="1:5" ht="12.75">
      <c r="A405">
        <f>Tabelle1!E405</f>
        <v>-0.010535518456917359</v>
      </c>
      <c r="B405">
        <f t="shared" si="27"/>
        <v>-0.01075266033013695</v>
      </c>
      <c r="C405">
        <f t="shared" si="24"/>
        <v>0.00011561970417530085</v>
      </c>
      <c r="D405">
        <f t="shared" si="25"/>
        <v>-1.243219406467927E-06</v>
      </c>
      <c r="E405">
        <f t="shared" si="26"/>
        <v>1.3367915993584082E-08</v>
      </c>
    </row>
    <row r="406" spans="1:5" ht="12.75">
      <c r="A406">
        <f>Tabelle1!E406</f>
        <v>-0.0030339060590520717</v>
      </c>
      <c r="B406">
        <f t="shared" si="27"/>
        <v>-0.0032510479322716635</v>
      </c>
      <c r="C406">
        <f t="shared" si="24"/>
        <v>1.0569312657927858E-05</v>
      </c>
      <c r="D406">
        <f t="shared" si="25"/>
        <v>-3.436134206208908E-08</v>
      </c>
      <c r="E406">
        <f t="shared" si="26"/>
        <v>1.1171037006103404E-10</v>
      </c>
    </row>
    <row r="407" spans="1:5" ht="12.75">
      <c r="A407">
        <f>Tabelle1!E407</f>
        <v>0.013677679522693609</v>
      </c>
      <c r="B407">
        <f t="shared" si="27"/>
        <v>0.013460537649474018</v>
      </c>
      <c r="C407">
        <f t="shared" si="24"/>
        <v>0.0001811860738129075</v>
      </c>
      <c r="D407">
        <f t="shared" si="25"/>
        <v>2.43886196811902E-06</v>
      </c>
      <c r="E407">
        <f t="shared" si="26"/>
        <v>3.282839334373637E-08</v>
      </c>
    </row>
    <row r="408" spans="1:5" ht="12.75">
      <c r="A408">
        <f>Tabelle1!E408</f>
        <v>0.0014876701043853302</v>
      </c>
      <c r="B408">
        <f t="shared" si="27"/>
        <v>0.0012705282311657386</v>
      </c>
      <c r="C408">
        <f t="shared" si="24"/>
        <v>1.6142419861891405E-06</v>
      </c>
      <c r="D408">
        <f t="shared" si="25"/>
        <v>2.0509400153863576E-09</v>
      </c>
      <c r="E408">
        <f t="shared" si="26"/>
        <v>2.6057771899758613E-12</v>
      </c>
    </row>
    <row r="409" spans="1:5" ht="12.75">
      <c r="A409">
        <f>Tabelle1!E409</f>
        <v>0.014341189533450205</v>
      </c>
      <c r="B409">
        <f t="shared" si="27"/>
        <v>0.014124047660230614</v>
      </c>
      <c r="C409">
        <f t="shared" si="24"/>
        <v>0.00019948872230846589</v>
      </c>
      <c r="D409">
        <f t="shared" si="25"/>
        <v>2.8175882215632823E-06</v>
      </c>
      <c r="E409">
        <f t="shared" si="26"/>
        <v>3.979575032826421E-08</v>
      </c>
    </row>
    <row r="410" spans="1:5" ht="12.75">
      <c r="A410">
        <f>Tabelle1!E410</f>
        <v>0.007480210895620232</v>
      </c>
      <c r="B410">
        <f t="shared" si="27"/>
        <v>0.00726306902240064</v>
      </c>
      <c r="C410">
        <f t="shared" si="24"/>
        <v>5.275217162415579E-05</v>
      </c>
      <c r="D410">
        <f t="shared" si="25"/>
        <v>3.8314266358776797E-07</v>
      </c>
      <c r="E410">
        <f t="shared" si="26"/>
        <v>2.7827916110643875E-09</v>
      </c>
    </row>
    <row r="411" spans="1:5" ht="12.75">
      <c r="A411">
        <f>Tabelle1!E411</f>
        <v>0.005753253863135299</v>
      </c>
      <c r="B411">
        <f t="shared" si="27"/>
        <v>0.005536111989915707</v>
      </c>
      <c r="C411">
        <f t="shared" si="24"/>
        <v>3.064853596488845E-05</v>
      </c>
      <c r="D411">
        <f t="shared" si="25"/>
        <v>1.6967372742858173E-07</v>
      </c>
      <c r="E411">
        <f t="shared" si="26"/>
        <v>9.39332756791061E-10</v>
      </c>
    </row>
    <row r="412" spans="1:5" ht="12.75">
      <c r="A412">
        <f>Tabelle1!E412</f>
        <v>0.0011859718271765018</v>
      </c>
      <c r="B412">
        <f t="shared" si="27"/>
        <v>0.0009688299539569101</v>
      </c>
      <c r="C412">
        <f t="shared" si="24"/>
        <v>9.386314796841487E-07</v>
      </c>
      <c r="D412">
        <f t="shared" si="25"/>
        <v>9.093742932449002E-10</v>
      </c>
      <c r="E412">
        <f t="shared" si="26"/>
        <v>8.810290546540544E-13</v>
      </c>
    </row>
    <row r="413" spans="1:5" ht="12.75">
      <c r="A413">
        <f>Tabelle1!E413</f>
        <v>-0.0033116820233232147</v>
      </c>
      <c r="B413">
        <f t="shared" si="27"/>
        <v>-0.0035288238965428065</v>
      </c>
      <c r="C413">
        <f t="shared" si="24"/>
        <v>1.2452598092811556E-05</v>
      </c>
      <c r="D413">
        <f t="shared" si="25"/>
        <v>-4.3943025723956793E-08</v>
      </c>
      <c r="E413">
        <f t="shared" si="26"/>
        <v>1.55067199261094E-10</v>
      </c>
    </row>
    <row r="414" spans="1:5" ht="12.75">
      <c r="A414">
        <f>Tabelle1!E414</f>
        <v>0.0010723054909469454</v>
      </c>
      <c r="B414">
        <f t="shared" si="27"/>
        <v>0.0008551636177273537</v>
      </c>
      <c r="C414">
        <f t="shared" si="24"/>
        <v>7.313048130845355E-07</v>
      </c>
      <c r="D414">
        <f t="shared" si="25"/>
        <v>6.253852696187975E-10</v>
      </c>
      <c r="E414">
        <f t="shared" si="26"/>
        <v>5.348067296406074E-13</v>
      </c>
    </row>
    <row r="415" spans="1:5" ht="12.75">
      <c r="A415">
        <f>Tabelle1!E415</f>
        <v>-0.0050487646387615825</v>
      </c>
      <c r="B415">
        <f t="shared" si="27"/>
        <v>-0.005265906511981174</v>
      </c>
      <c r="C415">
        <f t="shared" si="24"/>
        <v>2.7729771392925737E-05</v>
      </c>
      <c r="D415">
        <f t="shared" si="25"/>
        <v>-1.460223837537569E-07</v>
      </c>
      <c r="E415">
        <f t="shared" si="26"/>
        <v>7.689402215039226E-10</v>
      </c>
    </row>
    <row r="416" spans="1:5" ht="12.75">
      <c r="A416">
        <f>Tabelle1!E416</f>
        <v>-0.006341482985302349</v>
      </c>
      <c r="B416">
        <f t="shared" si="27"/>
        <v>-0.006558624858521941</v>
      </c>
      <c r="C416">
        <f t="shared" si="24"/>
        <v>4.301556003482195E-05</v>
      </c>
      <c r="D416">
        <f t="shared" si="25"/>
        <v>-2.821229213476262E-07</v>
      </c>
      <c r="E416">
        <f t="shared" si="26"/>
        <v>1.8503384051093713E-09</v>
      </c>
    </row>
    <row r="417" spans="1:5" ht="12.75">
      <c r="A417">
        <f>Tabelle1!E417</f>
        <v>-0.004584341471115749</v>
      </c>
      <c r="B417">
        <f t="shared" si="27"/>
        <v>-0.004801483344335341</v>
      </c>
      <c r="C417">
        <f t="shared" si="24"/>
        <v>2.305424230592969E-05</v>
      </c>
      <c r="D417">
        <f t="shared" si="25"/>
        <v>-1.106945604481926E-07</v>
      </c>
      <c r="E417">
        <f t="shared" si="26"/>
        <v>5.314980883005184E-10</v>
      </c>
    </row>
    <row r="418" spans="1:5" ht="12.75">
      <c r="A418">
        <f>Tabelle1!E418</f>
        <v>0.006901762796861277</v>
      </c>
      <c r="B418">
        <f t="shared" si="27"/>
        <v>0.006684620923641685</v>
      </c>
      <c r="C418">
        <f t="shared" si="24"/>
        <v>4.468415689278822E-05</v>
      </c>
      <c r="D418">
        <f t="shared" si="25"/>
        <v>2.9869665012081995E-07</v>
      </c>
      <c r="E418">
        <f t="shared" si="26"/>
        <v>1.9966738772193126E-09</v>
      </c>
    </row>
    <row r="419" spans="1:5" ht="12.75">
      <c r="A419">
        <f>Tabelle1!E419</f>
        <v>-0.0022676466942055384</v>
      </c>
      <c r="B419">
        <f t="shared" si="27"/>
        <v>-0.0024847885674251302</v>
      </c>
      <c r="C419">
        <f t="shared" si="24"/>
        <v>6.174174224806631E-06</v>
      </c>
      <c r="D419">
        <f t="shared" si="25"/>
        <v>-1.5341517527090432E-08</v>
      </c>
      <c r="E419">
        <f t="shared" si="26"/>
        <v>3.812042735826656E-11</v>
      </c>
    </row>
    <row r="420" spans="1:5" ht="12.75">
      <c r="A420">
        <f>Tabelle1!E420</f>
        <v>-0.00034847445979480085</v>
      </c>
      <c r="B420">
        <f t="shared" si="27"/>
        <v>-0.0005656163330143926</v>
      </c>
      <c r="C420">
        <f t="shared" si="24"/>
        <v>3.199218361726482E-07</v>
      </c>
      <c r="D420">
        <f t="shared" si="25"/>
        <v>-1.8095301582720452E-10</v>
      </c>
      <c r="E420">
        <f t="shared" si="26"/>
        <v>1.0234998126007875E-13</v>
      </c>
    </row>
    <row r="421" spans="1:5" ht="12.75">
      <c r="A421">
        <f>Tabelle1!E421</f>
        <v>0.010581061103868805</v>
      </c>
      <c r="B421">
        <f t="shared" si="27"/>
        <v>0.010363919230649214</v>
      </c>
      <c r="C421">
        <f t="shared" si="24"/>
        <v>0.0001074108218194206</v>
      </c>
      <c r="D421">
        <f t="shared" si="25"/>
        <v>1.1131970818341293E-06</v>
      </c>
      <c r="E421">
        <f t="shared" si="26"/>
        <v>1.153708464392332E-08</v>
      </c>
    </row>
    <row r="422" spans="1:5" ht="12.75">
      <c r="A422">
        <f>Tabelle1!E422</f>
        <v>0.004376512049283576</v>
      </c>
      <c r="B422">
        <f t="shared" si="27"/>
        <v>0.0041593701760639845</v>
      </c>
      <c r="C422">
        <f t="shared" si="24"/>
        <v>1.7300360261530542E-05</v>
      </c>
      <c r="D422">
        <f t="shared" si="25"/>
        <v>7.195860250697265E-08</v>
      </c>
      <c r="E422">
        <f t="shared" si="26"/>
        <v>2.993024651787451E-10</v>
      </c>
    </row>
    <row r="423" spans="1:5" ht="12.75">
      <c r="A423">
        <f>Tabelle1!E423</f>
        <v>-0.006125639472671196</v>
      </c>
      <c r="B423">
        <f t="shared" si="27"/>
        <v>-0.006342781345890788</v>
      </c>
      <c r="C423">
        <f t="shared" si="24"/>
        <v>4.0230875201780154E-05</v>
      </c>
      <c r="D423">
        <f t="shared" si="25"/>
        <v>-2.5517564475871146E-07</v>
      </c>
      <c r="E423">
        <f t="shared" si="26"/>
        <v>1.6185233195012093E-09</v>
      </c>
    </row>
    <row r="424" spans="1:5" ht="12.75">
      <c r="A424">
        <f>Tabelle1!E424</f>
        <v>-0.015033473830131427</v>
      </c>
      <c r="B424">
        <f t="shared" si="27"/>
        <v>-0.015250615703351018</v>
      </c>
      <c r="C424">
        <f t="shared" si="24"/>
        <v>0.0002325812793312967</v>
      </c>
      <c r="D424">
        <f t="shared" si="25"/>
        <v>-3.547007710875343E-06</v>
      </c>
      <c r="E424">
        <f t="shared" si="26"/>
        <v>5.4094051495382654E-08</v>
      </c>
    </row>
    <row r="425" spans="1:5" ht="12.75">
      <c r="A425">
        <f>Tabelle1!E425</f>
        <v>0.004289685588091174</v>
      </c>
      <c r="B425">
        <f t="shared" si="27"/>
        <v>0.004072543714871583</v>
      </c>
      <c r="C425">
        <f t="shared" si="24"/>
        <v>1.658561230954003E-05</v>
      </c>
      <c r="D425">
        <f t="shared" si="25"/>
        <v>6.7545631168514E-08</v>
      </c>
      <c r="E425">
        <f t="shared" si="26"/>
        <v>2.750825356823658E-10</v>
      </c>
    </row>
    <row r="426" spans="1:5" ht="12.75">
      <c r="A426">
        <f>Tabelle1!E426</f>
        <v>0.01761173785872039</v>
      </c>
      <c r="B426">
        <f t="shared" si="27"/>
        <v>0.017394595985500798</v>
      </c>
      <c r="C426">
        <f t="shared" si="24"/>
        <v>0.0003025719694988005</v>
      </c>
      <c r="D426">
        <f t="shared" si="25"/>
        <v>5.263117165968905E-06</v>
      </c>
      <c r="E426">
        <f t="shared" si="26"/>
        <v>9.154979672638305E-08</v>
      </c>
    </row>
    <row r="427" spans="1:5" ht="12.75">
      <c r="A427">
        <f>Tabelle1!E427</f>
        <v>0.013643001480794226</v>
      </c>
      <c r="B427">
        <f t="shared" si="27"/>
        <v>0.013425859607574635</v>
      </c>
      <c r="C427">
        <f t="shared" si="24"/>
        <v>0.00018025370620230414</v>
      </c>
      <c r="D427">
        <f t="shared" si="25"/>
        <v>2.4200609532171403E-06</v>
      </c>
      <c r="E427">
        <f t="shared" si="26"/>
        <v>3.2491398599666574E-08</v>
      </c>
    </row>
    <row r="428" spans="1:5" ht="12.75">
      <c r="A428">
        <f>Tabelle1!E428</f>
        <v>-0.006804319601243947</v>
      </c>
      <c r="B428">
        <f t="shared" si="27"/>
        <v>-0.0070214614744635384</v>
      </c>
      <c r="C428">
        <f t="shared" si="24"/>
        <v>4.930092123737569E-05</v>
      </c>
      <c r="D428">
        <f t="shared" si="25"/>
        <v>-3.4616451912379466E-07</v>
      </c>
      <c r="E428">
        <f t="shared" si="26"/>
        <v>2.4305808348539213E-09</v>
      </c>
    </row>
    <row r="429" spans="1:5" ht="12.75">
      <c r="A429">
        <f>Tabelle1!E429</f>
        <v>-0.008426125468627532</v>
      </c>
      <c r="B429">
        <f t="shared" si="27"/>
        <v>-0.008643267341847123</v>
      </c>
      <c r="C429">
        <f t="shared" si="24"/>
        <v>7.470607034264104E-05</v>
      </c>
      <c r="D429">
        <f t="shared" si="25"/>
        <v>-6.457045380302832E-07</v>
      </c>
      <c r="E429">
        <f t="shared" si="26"/>
        <v>5.580996946039631E-09</v>
      </c>
    </row>
    <row r="430" spans="1:5" ht="12.75">
      <c r="A430">
        <f>Tabelle1!E430</f>
        <v>0.005483355640105714</v>
      </c>
      <c r="B430">
        <f t="shared" si="27"/>
        <v>0.005266213766886122</v>
      </c>
      <c r="C430">
        <f t="shared" si="24"/>
        <v>2.7733007438540916E-05</v>
      </c>
      <c r="D430">
        <f t="shared" si="25"/>
        <v>1.460479455699994E-07</v>
      </c>
      <c r="E430">
        <f t="shared" si="26"/>
        <v>7.691197015861658E-10</v>
      </c>
    </row>
    <row r="431" spans="1:5" ht="12.75">
      <c r="A431">
        <f>Tabelle1!E431</f>
        <v>-0.014421287681175343</v>
      </c>
      <c r="B431">
        <f t="shared" si="27"/>
        <v>-0.014638429554394934</v>
      </c>
      <c r="C431">
        <f t="shared" si="24"/>
        <v>0.00021428361981898307</v>
      </c>
      <c r="D431">
        <f t="shared" si="25"/>
        <v>-3.1367756733809297E-06</v>
      </c>
      <c r="E431">
        <f t="shared" si="26"/>
        <v>4.5917469722726476E-08</v>
      </c>
    </row>
    <row r="432" spans="1:5" ht="12.75">
      <c r="A432">
        <f>Tabelle1!E432</f>
        <v>-0.007363545219629231</v>
      </c>
      <c r="B432">
        <f t="shared" si="27"/>
        <v>-0.007580687092848822</v>
      </c>
      <c r="C432">
        <f t="shared" si="24"/>
        <v>5.746681679968473E-05</v>
      </c>
      <c r="D432">
        <f t="shared" si="25"/>
        <v>-4.356379563804779E-07</v>
      </c>
      <c r="E432">
        <f t="shared" si="26"/>
        <v>3.302435033088527E-09</v>
      </c>
    </row>
    <row r="433" spans="1:5" ht="12.75">
      <c r="A433">
        <f>Tabelle1!E433</f>
        <v>-0.010961591264825543</v>
      </c>
      <c r="B433">
        <f t="shared" si="27"/>
        <v>-0.011178733138045134</v>
      </c>
      <c r="C433">
        <f t="shared" si="24"/>
        <v>0.00012496407457162842</v>
      </c>
      <c r="D433">
        <f t="shared" si="25"/>
        <v>-1.3969400414790058E-06</v>
      </c>
      <c r="E433">
        <f t="shared" si="26"/>
        <v>1.5616019933543508E-08</v>
      </c>
    </row>
    <row r="434" spans="1:5" ht="12.75">
      <c r="A434">
        <f>Tabelle1!E434</f>
        <v>-0.01832033284474832</v>
      </c>
      <c r="B434">
        <f t="shared" si="27"/>
        <v>-0.018537474717967913</v>
      </c>
      <c r="C434">
        <f t="shared" si="24"/>
        <v>0.00034363796891929955</v>
      </c>
      <c r="D434">
        <f t="shared" si="25"/>
        <v>-6.370180160975359E-06</v>
      </c>
      <c r="E434">
        <f t="shared" si="26"/>
        <v>1.1808705368298148E-07</v>
      </c>
    </row>
    <row r="435" spans="1:5" ht="12.75">
      <c r="A435">
        <f>Tabelle1!E435</f>
        <v>0.006010793094473499</v>
      </c>
      <c r="B435">
        <f t="shared" si="27"/>
        <v>0.005793651221253907</v>
      </c>
      <c r="C435">
        <f t="shared" si="24"/>
        <v>3.356639447353689E-05</v>
      </c>
      <c r="D435">
        <f t="shared" si="25"/>
        <v>1.9447198233469738E-07</v>
      </c>
      <c r="E435">
        <f t="shared" si="26"/>
        <v>1.1267028379530877E-09</v>
      </c>
    </row>
    <row r="436" spans="1:5" ht="12.75">
      <c r="A436">
        <f>Tabelle1!E436</f>
        <v>-0.006970395618523639</v>
      </c>
      <c r="B436">
        <f t="shared" si="27"/>
        <v>-0.007187537491743231</v>
      </c>
      <c r="C436">
        <f t="shared" si="24"/>
        <v>5.166069519521458E-05</v>
      </c>
      <c r="D436">
        <f t="shared" si="25"/>
        <v>-3.713131835651242E-07</v>
      </c>
      <c r="E436">
        <f t="shared" si="26"/>
        <v>2.6688274280528666E-09</v>
      </c>
    </row>
    <row r="437" spans="1:5" ht="12.75">
      <c r="A437">
        <f>Tabelle1!E437</f>
        <v>-0.015528094642846213</v>
      </c>
      <c r="B437">
        <f t="shared" si="27"/>
        <v>-0.015745236516065804</v>
      </c>
      <c r="C437">
        <f t="shared" si="24"/>
        <v>0.000247912472946852</v>
      </c>
      <c r="D437">
        <f t="shared" si="25"/>
        <v>-3.90344052183095E-06</v>
      </c>
      <c r="E437">
        <f t="shared" si="26"/>
        <v>6.146059424262363E-08</v>
      </c>
    </row>
    <row r="438" spans="1:5" ht="12.75">
      <c r="A438">
        <f>Tabelle1!E438</f>
        <v>0.006659735101294473</v>
      </c>
      <c r="B438">
        <f t="shared" si="27"/>
        <v>0.006442593228074881</v>
      </c>
      <c r="C438">
        <f t="shared" si="24"/>
        <v>4.1507007502436315E-05</v>
      </c>
      <c r="D438">
        <f t="shared" si="25"/>
        <v>2.674127654528495E-07</v>
      </c>
      <c r="E438">
        <f t="shared" si="26"/>
        <v>1.7228316718073046E-09</v>
      </c>
    </row>
    <row r="439" spans="1:5" ht="12.75">
      <c r="A439">
        <f>Tabelle1!E439</f>
        <v>-0.025179813502150594</v>
      </c>
      <c r="B439">
        <f t="shared" si="27"/>
        <v>-0.025396955375370185</v>
      </c>
      <c r="C439">
        <f t="shared" si="24"/>
        <v>0.0006450053423385446</v>
      </c>
      <c r="D439">
        <f t="shared" si="25"/>
        <v>-1.6381171896247387E-05</v>
      </c>
      <c r="E439">
        <f t="shared" si="26"/>
        <v>4.160318916452631E-07</v>
      </c>
    </row>
    <row r="440" spans="1:5" ht="12.75">
      <c r="A440">
        <f>Tabelle1!E440</f>
        <v>-0.01224124178118835</v>
      </c>
      <c r="B440">
        <f t="shared" si="27"/>
        <v>-0.012458383654407941</v>
      </c>
      <c r="C440">
        <f t="shared" si="24"/>
        <v>0.00015521132328041897</v>
      </c>
      <c r="D440">
        <f t="shared" si="25"/>
        <v>-1.9336822129357983E-06</v>
      </c>
      <c r="E440">
        <f t="shared" si="26"/>
        <v>2.4090554874458727E-08</v>
      </c>
    </row>
    <row r="441" spans="1:5" ht="12.75">
      <c r="A441">
        <f>Tabelle1!E441</f>
        <v>0.008541998439026699</v>
      </c>
      <c r="B441">
        <f t="shared" si="27"/>
        <v>0.008324856565807108</v>
      </c>
      <c r="C441">
        <f t="shared" si="24"/>
        <v>6.930323684126171E-05</v>
      </c>
      <c r="D441">
        <f t="shared" si="25"/>
        <v>5.769395062496626E-07</v>
      </c>
      <c r="E441">
        <f t="shared" si="26"/>
        <v>4.802938636676015E-09</v>
      </c>
    </row>
    <row r="442" spans="1:5" ht="12.75">
      <c r="A442">
        <f>Tabelle1!E442</f>
        <v>0.00716097595205234</v>
      </c>
      <c r="B442">
        <f t="shared" si="27"/>
        <v>0.006943834078832748</v>
      </c>
      <c r="C442">
        <f t="shared" si="24"/>
        <v>4.821683171435904E-05</v>
      </c>
      <c r="D442">
        <f t="shared" si="25"/>
        <v>3.3480967923150995E-07</v>
      </c>
      <c r="E442">
        <f t="shared" si="26"/>
        <v>2.3248628605708197E-09</v>
      </c>
    </row>
    <row r="443" spans="1:5" ht="12.75">
      <c r="A443">
        <f>Tabelle1!E443</f>
        <v>-0.003489817784837257</v>
      </c>
      <c r="B443">
        <f t="shared" si="27"/>
        <v>-0.0037069596580568487</v>
      </c>
      <c r="C443">
        <f t="shared" si="24"/>
        <v>1.374154990646095E-05</v>
      </c>
      <c r="D443">
        <f t="shared" si="25"/>
        <v>-5.0939371142425605E-08</v>
      </c>
      <c r="E443">
        <f t="shared" si="26"/>
        <v>1.8883019383175692E-10</v>
      </c>
    </row>
    <row r="444" spans="1:5" ht="12.75">
      <c r="A444">
        <f>Tabelle1!E444</f>
        <v>0.007219950208982695</v>
      </c>
      <c r="B444">
        <f t="shared" si="27"/>
        <v>0.007002808335763103</v>
      </c>
      <c r="C444">
        <f t="shared" si="24"/>
        <v>4.90393245874332E-05</v>
      </c>
      <c r="D444">
        <f t="shared" si="25"/>
        <v>3.434129910010697E-07</v>
      </c>
      <c r="E444">
        <f t="shared" si="26"/>
        <v>2.4048553559916303E-09</v>
      </c>
    </row>
    <row r="445" spans="1:5" ht="12.75">
      <c r="A445">
        <f>Tabelle1!E445</f>
        <v>0.002740566916568099</v>
      </c>
      <c r="B445">
        <f t="shared" si="27"/>
        <v>0.0025234250433485072</v>
      </c>
      <c r="C445">
        <f t="shared" si="24"/>
        <v>6.367673949398416E-06</v>
      </c>
      <c r="D445">
        <f t="shared" si="25"/>
        <v>1.6068347911789857E-08</v>
      </c>
      <c r="E445">
        <f t="shared" si="26"/>
        <v>4.054727152584722E-11</v>
      </c>
    </row>
    <row r="446" spans="1:5" ht="12.75">
      <c r="A446">
        <f>Tabelle1!E446</f>
        <v>-0.0050825881484346525</v>
      </c>
      <c r="B446">
        <f t="shared" si="27"/>
        <v>-0.005299730021654244</v>
      </c>
      <c r="C446">
        <f t="shared" si="24"/>
        <v>2.8087138302423296E-05</v>
      </c>
      <c r="D446">
        <f t="shared" si="25"/>
        <v>-1.4885425008370758E-07</v>
      </c>
      <c r="E446">
        <f t="shared" si="26"/>
        <v>7.888873380194538E-10</v>
      </c>
    </row>
    <row r="447" spans="1:5" ht="12.75">
      <c r="A447">
        <f>Tabelle1!E447</f>
        <v>0.009390730177708306</v>
      </c>
      <c r="B447">
        <f t="shared" si="27"/>
        <v>0.009173588304488715</v>
      </c>
      <c r="C447">
        <f t="shared" si="24"/>
        <v>8.415472238025214E-05</v>
      </c>
      <c r="D447">
        <f t="shared" si="25"/>
        <v>7.720007769949758E-07</v>
      </c>
      <c r="E447">
        <f t="shared" si="26"/>
        <v>7.08201729889731E-09</v>
      </c>
    </row>
    <row r="448" spans="1:5" ht="12.75">
      <c r="A448">
        <f>Tabelle1!E448</f>
        <v>-0.005674555567992456</v>
      </c>
      <c r="B448">
        <f t="shared" si="27"/>
        <v>-0.005891697441212048</v>
      </c>
      <c r="C448">
        <f t="shared" si="24"/>
        <v>3.4712098738784593E-05</v>
      </c>
      <c r="D448">
        <f t="shared" si="25"/>
        <v>-2.0451318331839715E-07</v>
      </c>
      <c r="E448">
        <f t="shared" si="26"/>
        <v>1.204929798851131E-09</v>
      </c>
    </row>
    <row r="449" spans="1:5" ht="12.75">
      <c r="A449">
        <f>Tabelle1!E449</f>
        <v>0.010070135083884324</v>
      </c>
      <c r="B449">
        <f t="shared" si="27"/>
        <v>0.009852993210664733</v>
      </c>
      <c r="C449">
        <f t="shared" si="24"/>
        <v>9.708147520940533E-05</v>
      </c>
      <c r="D449">
        <f t="shared" si="25"/>
        <v>9.565431161195873E-07</v>
      </c>
      <c r="E449">
        <f t="shared" si="26"/>
        <v>9.424812828834381E-09</v>
      </c>
    </row>
    <row r="450" spans="1:5" ht="12.75">
      <c r="A450">
        <f>Tabelle1!E450</f>
        <v>-0.016987901288638696</v>
      </c>
      <c r="B450">
        <f t="shared" si="27"/>
        <v>-0.017205043161858287</v>
      </c>
      <c r="C450">
        <f t="shared" si="24"/>
        <v>0.0002960135102014066</v>
      </c>
      <c r="D450">
        <f t="shared" si="25"/>
        <v>-5.092925219508379E-06</v>
      </c>
      <c r="E450">
        <f t="shared" si="26"/>
        <v>8.762399822175825E-08</v>
      </c>
    </row>
    <row r="451" spans="1:5" ht="12.75">
      <c r="A451">
        <f>Tabelle1!E451</f>
        <v>-0.014209764574800943</v>
      </c>
      <c r="B451">
        <f t="shared" si="27"/>
        <v>-0.014426906448020534</v>
      </c>
      <c r="C451">
        <f t="shared" si="24"/>
        <v>0.00020813562965993644</v>
      </c>
      <c r="D451">
        <f t="shared" si="25"/>
        <v>-3.0027532576037507E-06</v>
      </c>
      <c r="E451">
        <f t="shared" si="26"/>
        <v>4.3320440333938215E-08</v>
      </c>
    </row>
    <row r="452" spans="1:5" ht="12.75">
      <c r="A452">
        <f>Tabelle1!E452</f>
        <v>-0.001142734884831853</v>
      </c>
      <c r="B452">
        <f t="shared" si="27"/>
        <v>-0.0013598767580514446</v>
      </c>
      <c r="C452">
        <f t="shared" si="24"/>
        <v>1.8492647970885072E-06</v>
      </c>
      <c r="D452">
        <f t="shared" si="25"/>
        <v>-2.514772217043382E-09</v>
      </c>
      <c r="E452">
        <f t="shared" si="26"/>
        <v>3.419780289750798E-12</v>
      </c>
    </row>
    <row r="453" spans="1:5" ht="12.75">
      <c r="A453">
        <f>Tabelle1!E453</f>
        <v>-0.01685296461331376</v>
      </c>
      <c r="B453">
        <f t="shared" si="27"/>
        <v>-0.01707010648653335</v>
      </c>
      <c r="C453">
        <f aca="true" t="shared" si="28" ref="C453:C516">B453^2</f>
        <v>0.00029138853546158795</v>
      </c>
      <c r="D453">
        <f aca="true" t="shared" si="29" ref="D453:D516">B453^3</f>
        <v>-4.974033329284305E-06</v>
      </c>
      <c r="E453">
        <f aca="true" t="shared" si="30" ref="E453:E516">B453^4</f>
        <v>8.49072785984491E-08</v>
      </c>
    </row>
    <row r="454" spans="1:5" ht="12.75">
      <c r="A454">
        <f>Tabelle1!E454</f>
        <v>-0.014795819734986893</v>
      </c>
      <c r="B454">
        <f aca="true" t="shared" si="31" ref="B454:B517">A454-$G$2</f>
        <v>-0.015012961608206483</v>
      </c>
      <c r="C454">
        <f t="shared" si="28"/>
        <v>0.00022538901624948181</v>
      </c>
      <c r="D454">
        <f t="shared" si="29"/>
        <v>-3.383756647864898E-06</v>
      </c>
      <c r="E454">
        <f t="shared" si="30"/>
        <v>5.0800208645909174E-08</v>
      </c>
    </row>
    <row r="455" spans="1:5" ht="12.75">
      <c r="A455">
        <f>Tabelle1!E455</f>
        <v>0.029871432733575176</v>
      </c>
      <c r="B455">
        <f t="shared" si="31"/>
        <v>0.029654290860355585</v>
      </c>
      <c r="C455">
        <f t="shared" si="28"/>
        <v>0.0008793769664305688</v>
      </c>
      <c r="D455">
        <f t="shared" si="29"/>
        <v>2.6077300338429238E-05</v>
      </c>
      <c r="E455">
        <f t="shared" si="30"/>
        <v>7.733038490886297E-07</v>
      </c>
    </row>
    <row r="456" spans="1:5" ht="12.75">
      <c r="A456">
        <f>Tabelle1!E456</f>
        <v>-0.005124723844309287</v>
      </c>
      <c r="B456">
        <f t="shared" si="31"/>
        <v>-0.005341865717528879</v>
      </c>
      <c r="C456">
        <f t="shared" si="28"/>
        <v>2.853552934411032E-05</v>
      </c>
      <c r="D456">
        <f t="shared" si="29"/>
        <v>-1.5243296593484224E-07</v>
      </c>
      <c r="E456">
        <f t="shared" si="30"/>
        <v>8.142764349485812E-10</v>
      </c>
    </row>
    <row r="457" spans="1:5" ht="12.75">
      <c r="A457">
        <f>Tabelle1!E457</f>
        <v>-0.01452115954810651</v>
      </c>
      <c r="B457">
        <f t="shared" si="31"/>
        <v>-0.014738301421326101</v>
      </c>
      <c r="C457">
        <f t="shared" si="28"/>
        <v>0.000217217528785863</v>
      </c>
      <c r="D457">
        <f t="shared" si="29"/>
        <v>-3.201417413241628E-06</v>
      </c>
      <c r="E457">
        <f t="shared" si="30"/>
        <v>4.718345481183722E-08</v>
      </c>
    </row>
    <row r="458" spans="1:5" ht="12.75">
      <c r="A458">
        <f>Tabelle1!E458</f>
        <v>-0.007485411114116047</v>
      </c>
      <c r="B458">
        <f t="shared" si="31"/>
        <v>-0.007702552987335639</v>
      </c>
      <c r="C458">
        <f t="shared" si="28"/>
        <v>5.932932252271318E-05</v>
      </c>
      <c r="D458">
        <f t="shared" si="29"/>
        <v>-4.56987250433924E-07</v>
      </c>
      <c r="E458">
        <f t="shared" si="30"/>
        <v>3.5199685110041216E-09</v>
      </c>
    </row>
    <row r="459" spans="1:5" ht="12.75">
      <c r="A459">
        <f>Tabelle1!E459</f>
        <v>0.02082589732997242</v>
      </c>
      <c r="B459">
        <f t="shared" si="31"/>
        <v>0.02060875545675283</v>
      </c>
      <c r="C459">
        <f t="shared" si="28"/>
        <v>0.0004247208014762395</v>
      </c>
      <c r="D459">
        <f t="shared" si="29"/>
        <v>8.752967135019886E-06</v>
      </c>
      <c r="E459">
        <f t="shared" si="30"/>
        <v>1.8038775920661925E-07</v>
      </c>
    </row>
    <row r="460" spans="1:5" ht="12.75">
      <c r="A460">
        <f>Tabelle1!E460</f>
        <v>-0.00015108182166834183</v>
      </c>
      <c r="B460">
        <f t="shared" si="31"/>
        <v>-0.00036822369488793353</v>
      </c>
      <c r="C460">
        <f t="shared" si="28"/>
        <v>1.3558868947692197E-07</v>
      </c>
      <c r="D460">
        <f t="shared" si="29"/>
        <v>-4.992696822420488E-11</v>
      </c>
      <c r="E460">
        <f t="shared" si="30"/>
        <v>1.8384292714069173E-14</v>
      </c>
    </row>
    <row r="461" spans="1:5" ht="12.75">
      <c r="A461">
        <f>Tabelle1!E461</f>
        <v>0.0003685995524875807</v>
      </c>
      <c r="B461">
        <f t="shared" si="31"/>
        <v>0.00015145767926798902</v>
      </c>
      <c r="C461">
        <f t="shared" si="28"/>
        <v>2.2939428609245033E-08</v>
      </c>
      <c r="D461">
        <f t="shared" si="29"/>
        <v>3.4743526208899657E-12</v>
      </c>
      <c r="E461">
        <f t="shared" si="30"/>
        <v>5.262173849186495E-16</v>
      </c>
    </row>
    <row r="462" spans="1:5" ht="12.75">
      <c r="A462">
        <f>Tabelle1!E462</f>
        <v>0.027108980864339216</v>
      </c>
      <c r="B462">
        <f t="shared" si="31"/>
        <v>0.026891838991119625</v>
      </c>
      <c r="C462">
        <f t="shared" si="28"/>
        <v>0.0007231710043243018</v>
      </c>
      <c r="D462">
        <f t="shared" si="29"/>
        <v>1.94473982113354E-05</v>
      </c>
      <c r="E462">
        <f t="shared" si="30"/>
        <v>5.229763014954193E-07</v>
      </c>
    </row>
    <row r="463" spans="1:5" ht="12.75">
      <c r="A463">
        <f>Tabelle1!E463</f>
        <v>-0.008056995713189963</v>
      </c>
      <c r="B463">
        <f t="shared" si="31"/>
        <v>-0.008274137586409554</v>
      </c>
      <c r="C463">
        <f t="shared" si="28"/>
        <v>6.846135279883532E-05</v>
      </c>
      <c r="D463">
        <f t="shared" si="29"/>
        <v>-5.664586524092883E-07</v>
      </c>
      <c r="E463">
        <f t="shared" si="30"/>
        <v>4.686956827046597E-09</v>
      </c>
    </row>
    <row r="464" spans="1:5" ht="12.75">
      <c r="A464">
        <f>Tabelle1!E464</f>
        <v>0.0029120803762534564</v>
      </c>
      <c r="B464">
        <f t="shared" si="31"/>
        <v>0.0026949385030338646</v>
      </c>
      <c r="C464">
        <f t="shared" si="28"/>
        <v>7.262693535134407E-06</v>
      </c>
      <c r="D464">
        <f t="shared" si="29"/>
        <v>1.9572512443568846E-08</v>
      </c>
      <c r="E464">
        <f t="shared" si="30"/>
        <v>5.274671738528311E-11</v>
      </c>
    </row>
    <row r="465" spans="1:5" ht="12.75">
      <c r="A465">
        <f>Tabelle1!E465</f>
        <v>0.022900994838380484</v>
      </c>
      <c r="B465">
        <f t="shared" si="31"/>
        <v>0.022683852965160893</v>
      </c>
      <c r="C465">
        <f t="shared" si="28"/>
        <v>0.0005145571853450386</v>
      </c>
      <c r="D465">
        <f t="shared" si="29"/>
        <v>1.1672139534533897E-05</v>
      </c>
      <c r="E465">
        <f t="shared" si="30"/>
        <v>2.647690969902084E-07</v>
      </c>
    </row>
    <row r="466" spans="1:5" ht="12.75">
      <c r="A466">
        <f>Tabelle1!E466</f>
        <v>0.0002728995594960537</v>
      </c>
      <c r="B466">
        <f t="shared" si="31"/>
        <v>5.575768627646204E-05</v>
      </c>
      <c r="C466">
        <f t="shared" si="28"/>
        <v>3.108919578904363E-09</v>
      </c>
      <c r="D466">
        <f t="shared" si="29"/>
        <v>1.7334616253929996E-13</v>
      </c>
      <c r="E466">
        <f t="shared" si="30"/>
        <v>9.665380948094882E-18</v>
      </c>
    </row>
    <row r="467" spans="1:5" ht="12.75">
      <c r="A467">
        <f>Tabelle1!E467</f>
        <v>0.021547519219289768</v>
      </c>
      <c r="B467">
        <f t="shared" si="31"/>
        <v>0.021330377346070177</v>
      </c>
      <c r="C467">
        <f t="shared" si="28"/>
        <v>0.0004549849977257438</v>
      </c>
      <c r="D467">
        <f t="shared" si="29"/>
        <v>9.705001688290996E-06</v>
      </c>
      <c r="E467">
        <f t="shared" si="30"/>
        <v>2.0701134815549507E-07</v>
      </c>
    </row>
    <row r="468" spans="1:5" ht="12.75">
      <c r="A468">
        <f>Tabelle1!E468</f>
        <v>-0.0025989456152952783</v>
      </c>
      <c r="B468">
        <f t="shared" si="31"/>
        <v>-0.00281608748851487</v>
      </c>
      <c r="C468">
        <f t="shared" si="28"/>
        <v>7.930348742969988E-06</v>
      </c>
      <c r="D468">
        <f t="shared" si="29"/>
        <v>-2.2332555874637413E-08</v>
      </c>
      <c r="E468">
        <f t="shared" si="30"/>
        <v>6.289043118512567E-11</v>
      </c>
    </row>
    <row r="469" spans="1:5" ht="12.75">
      <c r="A469">
        <f>Tabelle1!E469</f>
        <v>0.0041801878973721784</v>
      </c>
      <c r="B469">
        <f t="shared" si="31"/>
        <v>0.003963046024152587</v>
      </c>
      <c r="C469">
        <f t="shared" si="28"/>
        <v>1.5705733789551626E-05</v>
      </c>
      <c r="D469">
        <f t="shared" si="29"/>
        <v>6.224254585108151E-08</v>
      </c>
      <c r="E469">
        <f t="shared" si="30"/>
        <v>2.466700738682637E-10</v>
      </c>
    </row>
    <row r="470" spans="1:5" ht="12.75">
      <c r="A470">
        <f>Tabelle1!E470</f>
        <v>0.005220077730500705</v>
      </c>
      <c r="B470">
        <f t="shared" si="31"/>
        <v>0.005002935857281113</v>
      </c>
      <c r="C470">
        <f t="shared" si="28"/>
        <v>2.502936719206911E-05</v>
      </c>
      <c r="D470">
        <f t="shared" si="29"/>
        <v>1.2522031861025804E-07</v>
      </c>
      <c r="E470">
        <f t="shared" si="30"/>
        <v>6.264692220354255E-10</v>
      </c>
    </row>
    <row r="471" spans="1:5" ht="12.75">
      <c r="A471">
        <f>Tabelle1!E471</f>
        <v>0.0014808543419846387</v>
      </c>
      <c r="B471">
        <f t="shared" si="31"/>
        <v>0.0012637124687650471</v>
      </c>
      <c r="C471">
        <f t="shared" si="28"/>
        <v>1.5969692037122502E-06</v>
      </c>
      <c r="D471">
        <f t="shared" si="29"/>
        <v>2.018109894964959E-09</v>
      </c>
      <c r="E471">
        <f t="shared" si="30"/>
        <v>2.5503106376053385E-12</v>
      </c>
    </row>
    <row r="472" spans="1:5" ht="12.75">
      <c r="A472">
        <f>Tabelle1!E472</f>
        <v>-0.008446088859384915</v>
      </c>
      <c r="B472">
        <f t="shared" si="31"/>
        <v>-0.008663230732604506</v>
      </c>
      <c r="C472">
        <f t="shared" si="28"/>
        <v>7.50515667263432E-05</v>
      </c>
      <c r="D472">
        <f t="shared" si="29"/>
        <v>-6.501890393937742E-07</v>
      </c>
      <c r="E472">
        <f t="shared" si="30"/>
        <v>5.632737668078747E-09</v>
      </c>
    </row>
    <row r="473" spans="1:5" ht="12.75">
      <c r="A473">
        <f>Tabelle1!E473</f>
        <v>-0.009604672228194389</v>
      </c>
      <c r="B473">
        <f t="shared" si="31"/>
        <v>-0.00982181410141398</v>
      </c>
      <c r="C473">
        <f t="shared" si="28"/>
        <v>9.64680322427345E-05</v>
      </c>
      <c r="D473">
        <f t="shared" si="29"/>
        <v>-9.474910794173481E-07</v>
      </c>
      <c r="E473">
        <f t="shared" si="30"/>
        <v>9.306081244785263E-09</v>
      </c>
    </row>
    <row r="474" spans="1:5" ht="12.75">
      <c r="A474">
        <f>Tabelle1!E474</f>
        <v>-0.007036040979883751</v>
      </c>
      <c r="B474">
        <f t="shared" si="31"/>
        <v>-0.007253182853103343</v>
      </c>
      <c r="C474">
        <f t="shared" si="28"/>
        <v>5.260866150055235E-05</v>
      </c>
      <c r="D474">
        <f t="shared" si="29"/>
        <v>-3.815802415205243E-07</v>
      </c>
      <c r="E474">
        <f t="shared" si="30"/>
        <v>2.767671264879699E-09</v>
      </c>
    </row>
    <row r="475" spans="1:5" ht="12.75">
      <c r="A475">
        <f>Tabelle1!E475</f>
        <v>-0.015612295511939323</v>
      </c>
      <c r="B475">
        <f t="shared" si="31"/>
        <v>-0.015829437385158913</v>
      </c>
      <c r="C475">
        <f t="shared" si="28"/>
        <v>0.00025057108793066665</v>
      </c>
      <c r="D475">
        <f t="shared" si="29"/>
        <v>-3.966399346929636E-06</v>
      </c>
      <c r="E475">
        <f t="shared" si="30"/>
        <v>6.278587010675788E-08</v>
      </c>
    </row>
    <row r="476" spans="1:5" ht="12.75">
      <c r="A476">
        <f>Tabelle1!E476</f>
        <v>-0.016123888077560267</v>
      </c>
      <c r="B476">
        <f t="shared" si="31"/>
        <v>-0.016341029950779858</v>
      </c>
      <c r="C476">
        <f t="shared" si="28"/>
        <v>0.00026702925985228434</v>
      </c>
      <c r="D476">
        <f t="shared" si="29"/>
        <v>-4.363533132980756E-06</v>
      </c>
      <c r="E476">
        <f t="shared" si="30"/>
        <v>7.130462561725879E-08</v>
      </c>
    </row>
    <row r="477" spans="1:5" ht="12.75">
      <c r="A477">
        <f>Tabelle1!E477</f>
        <v>0.03276302885947757</v>
      </c>
      <c r="B477">
        <f t="shared" si="31"/>
        <v>0.03254588698625798</v>
      </c>
      <c r="C477">
        <f t="shared" si="28"/>
        <v>0.0010592347597222767</v>
      </c>
      <c r="D477">
        <f t="shared" si="29"/>
        <v>3.4473734781837344E-05</v>
      </c>
      <c r="E477">
        <f t="shared" si="30"/>
        <v>1.1219782762039092E-06</v>
      </c>
    </row>
    <row r="478" spans="1:5" ht="12.75">
      <c r="A478">
        <f>Tabelle1!E478</f>
        <v>-0.0007984066755053476</v>
      </c>
      <c r="B478">
        <f t="shared" si="31"/>
        <v>-0.0010155485487249392</v>
      </c>
      <c r="C478">
        <f t="shared" si="28"/>
        <v>1.0313388548173301E-06</v>
      </c>
      <c r="D478">
        <f t="shared" si="29"/>
        <v>-1.0473746772533803E-09</v>
      </c>
      <c r="E478">
        <f t="shared" si="30"/>
        <v>1.063659833455922E-12</v>
      </c>
    </row>
    <row r="479" spans="1:5" ht="12.75">
      <c r="A479">
        <f>Tabelle1!E479</f>
        <v>-0.017239907683196165</v>
      </c>
      <c r="B479">
        <f t="shared" si="31"/>
        <v>-0.017457049556415756</v>
      </c>
      <c r="C479">
        <f t="shared" si="28"/>
        <v>0.0003047485792151555</v>
      </c>
      <c r="D479">
        <f t="shared" si="29"/>
        <v>-5.320011049606263E-06</v>
      </c>
      <c r="E479">
        <f t="shared" si="30"/>
        <v>9.287169653365592E-08</v>
      </c>
    </row>
    <row r="480" spans="1:5" ht="12.75">
      <c r="A480">
        <f>Tabelle1!E480</f>
        <v>-0.013214456988306367</v>
      </c>
      <c r="B480">
        <f t="shared" si="31"/>
        <v>-0.013431598861525958</v>
      </c>
      <c r="C480">
        <f t="shared" si="28"/>
        <v>0.0001804078479769454</v>
      </c>
      <c r="D480">
        <f t="shared" si="29"/>
        <v>-2.423165845497488E-06</v>
      </c>
      <c r="E480">
        <f t="shared" si="30"/>
        <v>3.254699161167265E-08</v>
      </c>
    </row>
    <row r="481" spans="1:5" ht="12.75">
      <c r="A481">
        <f>Tabelle1!E481</f>
        <v>-0.021376724523049617</v>
      </c>
      <c r="B481">
        <f t="shared" si="31"/>
        <v>-0.021593866396269208</v>
      </c>
      <c r="C481">
        <f t="shared" si="28"/>
        <v>0.0004662950659399245</v>
      </c>
      <c r="D481">
        <f t="shared" si="29"/>
        <v>-1.006911335514627E-05</v>
      </c>
      <c r="E481">
        <f t="shared" si="30"/>
        <v>2.1743108851991855E-07</v>
      </c>
    </row>
    <row r="482" spans="1:5" ht="12.75">
      <c r="A482">
        <f>Tabelle1!E482</f>
        <v>0.010324041561579733</v>
      </c>
      <c r="B482">
        <f t="shared" si="31"/>
        <v>0.010106899688360142</v>
      </c>
      <c r="C482">
        <f t="shared" si="28"/>
        <v>0.00010214942131057435</v>
      </c>
      <c r="D482">
        <f t="shared" si="29"/>
        <v>1.0324139544100127E-06</v>
      </c>
      <c r="E482">
        <f t="shared" si="30"/>
        <v>1.043450427408522E-08</v>
      </c>
    </row>
    <row r="483" spans="1:5" ht="12.75">
      <c r="A483">
        <f>Tabelle1!E483</f>
        <v>-0.025406621557689135</v>
      </c>
      <c r="B483">
        <f t="shared" si="31"/>
        <v>-0.025623763430908726</v>
      </c>
      <c r="C483">
        <f t="shared" si="28"/>
        <v>0.0006565772523631754</v>
      </c>
      <c r="D483">
        <f t="shared" si="29"/>
        <v>-1.6823980188670062E-05</v>
      </c>
      <c r="E483">
        <f t="shared" si="30"/>
        <v>4.310936883207769E-07</v>
      </c>
    </row>
    <row r="484" spans="1:5" ht="12.75">
      <c r="A484">
        <f>Tabelle1!E484</f>
        <v>0.013798750617503686</v>
      </c>
      <c r="B484">
        <f t="shared" si="31"/>
        <v>0.013581608744284095</v>
      </c>
      <c r="C484">
        <f t="shared" si="28"/>
        <v>0.00018446009608281418</v>
      </c>
      <c r="D484">
        <f t="shared" si="29"/>
        <v>2.5052648539298332E-06</v>
      </c>
      <c r="E484">
        <f t="shared" si="30"/>
        <v>3.402552704688104E-08</v>
      </c>
    </row>
    <row r="485" spans="1:5" ht="12.75">
      <c r="A485">
        <f>Tabelle1!E485</f>
        <v>0.009525762597444754</v>
      </c>
      <c r="B485">
        <f t="shared" si="31"/>
        <v>0.009308620724225163</v>
      </c>
      <c r="C485">
        <f t="shared" si="28"/>
        <v>8.66504197874742E-05</v>
      </c>
      <c r="D485">
        <f t="shared" si="29"/>
        <v>8.065958933964924E-07</v>
      </c>
      <c r="E485">
        <f t="shared" si="30"/>
        <v>7.508295249345499E-09</v>
      </c>
    </row>
    <row r="486" spans="1:5" ht="12.75">
      <c r="A486">
        <f>Tabelle1!E486</f>
        <v>0.004899310680315239</v>
      </c>
      <c r="B486">
        <f t="shared" si="31"/>
        <v>0.004682168807095647</v>
      </c>
      <c r="C486">
        <f t="shared" si="28"/>
        <v>2.1922704738139473E-05</v>
      </c>
      <c r="D486">
        <f t="shared" si="29"/>
        <v>1.0264580429208458E-07</v>
      </c>
      <c r="E486">
        <f t="shared" si="30"/>
        <v>4.806049830356429E-10</v>
      </c>
    </row>
    <row r="487" spans="1:5" ht="12.75">
      <c r="A487">
        <f>Tabelle1!E487</f>
        <v>-0.01071132938253605</v>
      </c>
      <c r="B487">
        <f t="shared" si="31"/>
        <v>-0.010928471255755641</v>
      </c>
      <c r="C487">
        <f t="shared" si="28"/>
        <v>0.00011943148398787727</v>
      </c>
      <c r="D487">
        <f t="shared" si="29"/>
        <v>-1.305203539793757E-06</v>
      </c>
      <c r="E487">
        <f t="shared" si="30"/>
        <v>1.4263879367546585E-08</v>
      </c>
    </row>
    <row r="488" spans="1:5" ht="12.75">
      <c r="A488">
        <f>Tabelle1!E488</f>
        <v>-0.004119825426215584</v>
      </c>
      <c r="B488">
        <f t="shared" si="31"/>
        <v>-0.004336967299435176</v>
      </c>
      <c r="C488">
        <f t="shared" si="28"/>
        <v>1.8809285356370043E-05</v>
      </c>
      <c r="D488">
        <f t="shared" si="29"/>
        <v>-8.157525551632178E-08</v>
      </c>
      <c r="E488">
        <f t="shared" si="30"/>
        <v>3.537892156173565E-10</v>
      </c>
    </row>
    <row r="489" spans="1:5" ht="12.75">
      <c r="A489">
        <f>Tabelle1!E489</f>
        <v>-0.03484989139163375</v>
      </c>
      <c r="B489">
        <f t="shared" si="31"/>
        <v>-0.03506703326485334</v>
      </c>
      <c r="C489">
        <f t="shared" si="28"/>
        <v>0.0012296968219983305</v>
      </c>
      <c r="D489">
        <f t="shared" si="29"/>
        <v>-4.312181936269989E-05</v>
      </c>
      <c r="E489">
        <f t="shared" si="30"/>
        <v>1.5121542740327936E-06</v>
      </c>
    </row>
    <row r="490" spans="1:5" ht="12.75">
      <c r="A490">
        <f>Tabelle1!E490</f>
        <v>0.02182118116796694</v>
      </c>
      <c r="B490">
        <f t="shared" si="31"/>
        <v>0.02160403929474735</v>
      </c>
      <c r="C490">
        <f t="shared" si="28"/>
        <v>0.00046673451384898756</v>
      </c>
      <c r="D490">
        <f t="shared" si="29"/>
        <v>1.0083350777408329E-05</v>
      </c>
      <c r="E490">
        <f t="shared" si="30"/>
        <v>2.1784110641785076E-07</v>
      </c>
    </row>
    <row r="491" spans="1:5" ht="12.75">
      <c r="A491">
        <f>Tabelle1!E491</f>
        <v>-0.016223545814547435</v>
      </c>
      <c r="B491">
        <f t="shared" si="31"/>
        <v>-0.016440687687767026</v>
      </c>
      <c r="C491">
        <f t="shared" si="28"/>
        <v>0.0002702962116466943</v>
      </c>
      <c r="D491">
        <f t="shared" si="29"/>
        <v>-4.4438555988698774E-06</v>
      </c>
      <c r="E491">
        <f t="shared" si="30"/>
        <v>7.306004203055457E-08</v>
      </c>
    </row>
    <row r="492" spans="1:5" ht="12.75">
      <c r="A492">
        <f>Tabelle1!E492</f>
        <v>0.035110799277948246</v>
      </c>
      <c r="B492">
        <f t="shared" si="31"/>
        <v>0.034893657404728655</v>
      </c>
      <c r="C492">
        <f t="shared" si="28"/>
        <v>0.0012175673270785749</v>
      </c>
      <c r="D492">
        <f t="shared" si="29"/>
        <v>4.248537717827099E-05</v>
      </c>
      <c r="E492">
        <f t="shared" si="30"/>
        <v>1.4824701959692653E-06</v>
      </c>
    </row>
    <row r="493" spans="1:5" ht="12.75">
      <c r="A493">
        <f>Tabelle1!E493</f>
        <v>-0.002238423058216199</v>
      </c>
      <c r="B493">
        <f t="shared" si="31"/>
        <v>-0.002455564931435791</v>
      </c>
      <c r="C493">
        <f t="shared" si="28"/>
        <v>6.02979913249726E-06</v>
      </c>
      <c r="D493">
        <f t="shared" si="29"/>
        <v>-1.4806563293362226E-08</v>
      </c>
      <c r="E493">
        <f t="shared" si="30"/>
        <v>3.635847757826471E-11</v>
      </c>
    </row>
    <row r="494" spans="1:5" ht="12.75">
      <c r="A494">
        <f>Tabelle1!E494</f>
        <v>-0.00851818837391427</v>
      </c>
      <c r="B494">
        <f t="shared" si="31"/>
        <v>-0.008735330247133861</v>
      </c>
      <c r="C494">
        <f t="shared" si="28"/>
        <v>7.630599452649173E-05</v>
      </c>
      <c r="D494">
        <f t="shared" si="29"/>
        <v>-6.665580620248941E-07</v>
      </c>
      <c r="E494">
        <f t="shared" si="30"/>
        <v>5.822604800676985E-09</v>
      </c>
    </row>
    <row r="495" spans="1:5" ht="12.75">
      <c r="A495">
        <f>Tabelle1!E495</f>
        <v>0.018883699742209714</v>
      </c>
      <c r="B495">
        <f t="shared" si="31"/>
        <v>0.018666557868990123</v>
      </c>
      <c r="C495">
        <f t="shared" si="28"/>
        <v>0.00034844038267635706</v>
      </c>
      <c r="D495">
        <f t="shared" si="29"/>
        <v>6.504182567121283E-06</v>
      </c>
      <c r="E495">
        <f t="shared" si="30"/>
        <v>1.2141070027964615E-07</v>
      </c>
    </row>
    <row r="496" spans="1:5" ht="12.75">
      <c r="A496">
        <f>Tabelle1!E496</f>
        <v>0.01354801158635155</v>
      </c>
      <c r="B496">
        <f t="shared" si="31"/>
        <v>0.013330869713131958</v>
      </c>
      <c r="C496">
        <f t="shared" si="28"/>
        <v>0.00017771208730849895</v>
      </c>
      <c r="D496">
        <f t="shared" si="29"/>
        <v>2.369056682358331E-06</v>
      </c>
      <c r="E496">
        <f t="shared" si="30"/>
        <v>3.1581585975543556E-08</v>
      </c>
    </row>
    <row r="497" spans="1:5" ht="12.75">
      <c r="A497">
        <f>Tabelle1!E497</f>
        <v>-0.00724028048737857</v>
      </c>
      <c r="B497">
        <f t="shared" si="31"/>
        <v>-0.007457422360598162</v>
      </c>
      <c r="C497">
        <f t="shared" si="28"/>
        <v>5.561314826434946E-05</v>
      </c>
      <c r="D497">
        <f t="shared" si="29"/>
        <v>-4.147307354098205E-07</v>
      </c>
      <c r="E497">
        <f t="shared" si="30"/>
        <v>3.092822259872515E-09</v>
      </c>
    </row>
    <row r="498" spans="1:5" ht="12.75">
      <c r="A498">
        <f>Tabelle1!E498</f>
        <v>-0.016981342324264403</v>
      </c>
      <c r="B498">
        <f t="shared" si="31"/>
        <v>-0.017198484197483994</v>
      </c>
      <c r="C498">
        <f t="shared" si="28"/>
        <v>0.00029578785869110666</v>
      </c>
      <c r="D498">
        <f t="shared" si="29"/>
        <v>-5.087102813506626E-06</v>
      </c>
      <c r="E498">
        <f t="shared" si="30"/>
        <v>8.749045734907007E-08</v>
      </c>
    </row>
    <row r="499" spans="1:5" ht="12.75">
      <c r="A499">
        <f>Tabelle1!E499</f>
        <v>-0.022958710992485365</v>
      </c>
      <c r="B499">
        <f t="shared" si="31"/>
        <v>-0.023175852865704956</v>
      </c>
      <c r="C499">
        <f t="shared" si="28"/>
        <v>0.0005371201560528047</v>
      </c>
      <c r="D499">
        <f t="shared" si="29"/>
        <v>-1.2448217707884286E-05</v>
      </c>
      <c r="E499">
        <f t="shared" si="30"/>
        <v>2.8849806203818925E-07</v>
      </c>
    </row>
    <row r="500" spans="1:5" ht="12.75">
      <c r="A500">
        <f>Tabelle1!E500</f>
        <v>-0.02166279418935524</v>
      </c>
      <c r="B500">
        <f t="shared" si="31"/>
        <v>-0.02187993606257483</v>
      </c>
      <c r="C500">
        <f t="shared" si="28"/>
        <v>0.0004787316021023625</v>
      </c>
      <c r="D500">
        <f t="shared" si="29"/>
        <v>-1.0474616845133706E-05</v>
      </c>
      <c r="E500">
        <f t="shared" si="30"/>
        <v>2.2918394685149476E-07</v>
      </c>
    </row>
    <row r="501" spans="1:5" ht="12.75">
      <c r="A501">
        <f>Tabelle1!E501</f>
        <v>0.009267804936484936</v>
      </c>
      <c r="B501">
        <f t="shared" si="31"/>
        <v>0.009050663063265345</v>
      </c>
      <c r="C501">
        <f t="shared" si="28"/>
        <v>8.191450188475564E-05</v>
      </c>
      <c r="D501">
        <f t="shared" si="29"/>
        <v>7.413805565541373E-07</v>
      </c>
      <c r="E501">
        <f t="shared" si="30"/>
        <v>6.709985619027635E-09</v>
      </c>
    </row>
    <row r="502" spans="1:5" ht="12.75">
      <c r="A502">
        <f>Tabelle1!E502</f>
        <v>0.013836001824968136</v>
      </c>
      <c r="B502">
        <f t="shared" si="31"/>
        <v>0.013618859951748545</v>
      </c>
      <c r="C502">
        <f t="shared" si="28"/>
        <v>0.00018547334638534038</v>
      </c>
      <c r="D502">
        <f t="shared" si="29"/>
        <v>2.525935529204098E-06</v>
      </c>
      <c r="E502">
        <f t="shared" si="30"/>
        <v>3.440036221937646E-08</v>
      </c>
    </row>
    <row r="503" spans="1:5" ht="12.75">
      <c r="A503">
        <f>Tabelle1!E503</f>
        <v>-0.03622634901534916</v>
      </c>
      <c r="B503">
        <f t="shared" si="31"/>
        <v>-0.03644349088856875</v>
      </c>
      <c r="C503">
        <f t="shared" si="28"/>
        <v>0.0013281280281451935</v>
      </c>
      <c r="D503">
        <f t="shared" si="29"/>
        <v>-4.8401621692562135E-05</v>
      </c>
      <c r="E503">
        <f t="shared" si="30"/>
        <v>1.7639240591448398E-06</v>
      </c>
    </row>
    <row r="504" spans="1:5" ht="12.75">
      <c r="A504">
        <f>Tabelle1!E504</f>
        <v>-0.0077192424408192295</v>
      </c>
      <c r="B504">
        <f t="shared" si="31"/>
        <v>-0.00793638431403882</v>
      </c>
      <c r="C504">
        <f t="shared" si="28"/>
        <v>6.298619598012144E-05</v>
      </c>
      <c r="D504">
        <f t="shared" si="29"/>
        <v>-4.998826577776108E-07</v>
      </c>
      <c r="E504">
        <f t="shared" si="30"/>
        <v>3.967260884046266E-09</v>
      </c>
    </row>
    <row r="505" spans="1:5" ht="12.75">
      <c r="A505">
        <f>Tabelle1!E505</f>
        <v>0.008141637040449012</v>
      </c>
      <c r="B505">
        <f t="shared" si="31"/>
        <v>0.007924495167229421</v>
      </c>
      <c r="C505">
        <f t="shared" si="28"/>
        <v>6.279762365544245E-05</v>
      </c>
      <c r="D505">
        <f t="shared" si="29"/>
        <v>4.976394651710457E-07</v>
      </c>
      <c r="E505">
        <f t="shared" si="30"/>
        <v>3.943541536770585E-09</v>
      </c>
    </row>
    <row r="506" spans="1:5" ht="12.75">
      <c r="A506">
        <f>Tabelle1!E506</f>
        <v>0.012204075931713021</v>
      </c>
      <c r="B506">
        <f t="shared" si="31"/>
        <v>0.01198693405849343</v>
      </c>
      <c r="C506">
        <f t="shared" si="28"/>
        <v>0.00014368658812266978</v>
      </c>
      <c r="D506">
        <f t="shared" si="29"/>
        <v>1.722361656916348E-06</v>
      </c>
      <c r="E506">
        <f t="shared" si="30"/>
        <v>2.0645835606333747E-08</v>
      </c>
    </row>
    <row r="507" spans="1:5" ht="12.75">
      <c r="A507">
        <f>Tabelle1!E507</f>
        <v>0.006847378680866711</v>
      </c>
      <c r="B507">
        <f t="shared" si="31"/>
        <v>0.00663023680764712</v>
      </c>
      <c r="C507">
        <f t="shared" si="28"/>
        <v>4.396004012547867E-05</v>
      </c>
      <c r="D507">
        <f t="shared" si="29"/>
        <v>2.91465476105593E-07</v>
      </c>
      <c r="E507">
        <f t="shared" si="30"/>
        <v>1.932485127833695E-09</v>
      </c>
    </row>
    <row r="508" spans="1:5" ht="12.75">
      <c r="A508">
        <f>Tabelle1!E508</f>
        <v>0.009678918222745025</v>
      </c>
      <c r="B508">
        <f t="shared" si="31"/>
        <v>0.009461776349525435</v>
      </c>
      <c r="C508">
        <f t="shared" si="28"/>
        <v>8.952521168843885E-05</v>
      </c>
      <c r="D508">
        <f t="shared" si="29"/>
        <v>8.470675306399287E-07</v>
      </c>
      <c r="E508">
        <f t="shared" si="30"/>
        <v>8.014763527859789E-09</v>
      </c>
    </row>
    <row r="509" spans="1:5" ht="12.75">
      <c r="A509">
        <f>Tabelle1!E509</f>
        <v>0</v>
      </c>
      <c r="B509">
        <f t="shared" si="31"/>
        <v>-0.00021714187321959167</v>
      </c>
      <c r="C509">
        <f t="shared" si="28"/>
        <v>4.7150593105313223E-08</v>
      </c>
      <c r="D509">
        <f t="shared" si="29"/>
        <v>-1.0238368110302478E-11</v>
      </c>
      <c r="E509">
        <f t="shared" si="30"/>
        <v>2.223178430182811E-15</v>
      </c>
    </row>
    <row r="510" spans="1:5" ht="12.75">
      <c r="A510">
        <f>Tabelle1!E510</f>
        <v>0</v>
      </c>
      <c r="B510">
        <f t="shared" si="31"/>
        <v>-0.00021714187321959167</v>
      </c>
      <c r="C510">
        <f t="shared" si="28"/>
        <v>4.7150593105313223E-08</v>
      </c>
      <c r="D510">
        <f t="shared" si="29"/>
        <v>-1.0238368110302478E-11</v>
      </c>
      <c r="E510">
        <f t="shared" si="30"/>
        <v>2.223178430182811E-15</v>
      </c>
    </row>
    <row r="511" spans="1:5" ht="12.75">
      <c r="A511">
        <f>Tabelle1!E511</f>
        <v>0</v>
      </c>
      <c r="B511">
        <f t="shared" si="31"/>
        <v>-0.00021714187321959167</v>
      </c>
      <c r="C511">
        <f t="shared" si="28"/>
        <v>4.7150593105313223E-08</v>
      </c>
      <c r="D511">
        <f t="shared" si="29"/>
        <v>-1.0238368110302478E-11</v>
      </c>
      <c r="E511">
        <f t="shared" si="30"/>
        <v>2.223178430182811E-15</v>
      </c>
    </row>
    <row r="512" spans="1:5" ht="12.75">
      <c r="A512">
        <f>Tabelle1!E512</f>
        <v>0</v>
      </c>
      <c r="B512">
        <f t="shared" si="31"/>
        <v>-0.00021714187321959167</v>
      </c>
      <c r="C512">
        <f t="shared" si="28"/>
        <v>4.7150593105313223E-08</v>
      </c>
      <c r="D512">
        <f t="shared" si="29"/>
        <v>-1.0238368110302478E-11</v>
      </c>
      <c r="E512">
        <f t="shared" si="30"/>
        <v>2.223178430182811E-15</v>
      </c>
    </row>
    <row r="513" spans="1:5" ht="12.75">
      <c r="A513">
        <f>Tabelle1!E513</f>
        <v>0</v>
      </c>
      <c r="B513">
        <f t="shared" si="31"/>
        <v>-0.00021714187321959167</v>
      </c>
      <c r="C513">
        <f t="shared" si="28"/>
        <v>4.7150593105313223E-08</v>
      </c>
      <c r="D513">
        <f t="shared" si="29"/>
        <v>-1.0238368110302478E-11</v>
      </c>
      <c r="E513">
        <f t="shared" si="30"/>
        <v>2.223178430182811E-15</v>
      </c>
    </row>
    <row r="514" spans="1:5" ht="12.75">
      <c r="A514">
        <f>Tabelle1!E514</f>
        <v>0</v>
      </c>
      <c r="B514">
        <f t="shared" si="31"/>
        <v>-0.00021714187321959167</v>
      </c>
      <c r="C514">
        <f t="shared" si="28"/>
        <v>4.7150593105313223E-08</v>
      </c>
      <c r="D514">
        <f t="shared" si="29"/>
        <v>-1.0238368110302478E-11</v>
      </c>
      <c r="E514">
        <f t="shared" si="30"/>
        <v>2.223178430182811E-15</v>
      </c>
    </row>
    <row r="515" spans="1:5" ht="12.75">
      <c r="A515">
        <f>Tabelle1!E515</f>
        <v>0</v>
      </c>
      <c r="B515">
        <f t="shared" si="31"/>
        <v>-0.00021714187321959167</v>
      </c>
      <c r="C515">
        <f t="shared" si="28"/>
        <v>4.7150593105313223E-08</v>
      </c>
      <c r="D515">
        <f t="shared" si="29"/>
        <v>-1.0238368110302478E-11</v>
      </c>
      <c r="E515">
        <f t="shared" si="30"/>
        <v>2.223178430182811E-15</v>
      </c>
    </row>
    <row r="516" spans="1:5" ht="12.75">
      <c r="A516">
        <f>Tabelle1!E516</f>
        <v>0</v>
      </c>
      <c r="B516">
        <f t="shared" si="31"/>
        <v>-0.00021714187321959167</v>
      </c>
      <c r="C516">
        <f t="shared" si="28"/>
        <v>4.7150593105313223E-08</v>
      </c>
      <c r="D516">
        <f t="shared" si="29"/>
        <v>-1.0238368110302478E-11</v>
      </c>
      <c r="E516">
        <f t="shared" si="30"/>
        <v>2.223178430182811E-15</v>
      </c>
    </row>
    <row r="517" spans="1:5" ht="12.75">
      <c r="A517">
        <f>Tabelle1!E517</f>
        <v>0</v>
      </c>
      <c r="B517">
        <f t="shared" si="31"/>
        <v>-0.00021714187321959167</v>
      </c>
      <c r="C517">
        <f aca="true" t="shared" si="32" ref="C517:C580">B517^2</f>
        <v>4.7150593105313223E-08</v>
      </c>
      <c r="D517">
        <f aca="true" t="shared" si="33" ref="D517:D580">B517^3</f>
        <v>-1.0238368110302478E-11</v>
      </c>
      <c r="E517">
        <f aca="true" t="shared" si="34" ref="E517:E580">B517^4</f>
        <v>2.223178430182811E-15</v>
      </c>
    </row>
    <row r="518" spans="1:5" ht="12.75">
      <c r="A518">
        <f>Tabelle1!E518</f>
        <v>0</v>
      </c>
      <c r="B518">
        <f aca="true" t="shared" si="35" ref="B518:B581">A518-$G$2</f>
        <v>-0.00021714187321959167</v>
      </c>
      <c r="C518">
        <f t="shared" si="32"/>
        <v>4.7150593105313223E-08</v>
      </c>
      <c r="D518">
        <f t="shared" si="33"/>
        <v>-1.0238368110302478E-11</v>
      </c>
      <c r="E518">
        <f t="shared" si="34"/>
        <v>2.223178430182811E-15</v>
      </c>
    </row>
    <row r="519" spans="1:5" ht="12.75">
      <c r="A519">
        <f>Tabelle1!E519</f>
        <v>0</v>
      </c>
      <c r="B519">
        <f t="shared" si="35"/>
        <v>-0.00021714187321959167</v>
      </c>
      <c r="C519">
        <f t="shared" si="32"/>
        <v>4.7150593105313223E-08</v>
      </c>
      <c r="D519">
        <f t="shared" si="33"/>
        <v>-1.0238368110302478E-11</v>
      </c>
      <c r="E519">
        <f t="shared" si="34"/>
        <v>2.223178430182811E-15</v>
      </c>
    </row>
    <row r="520" spans="1:5" ht="12.75">
      <c r="A520">
        <f>Tabelle1!E520</f>
        <v>0</v>
      </c>
      <c r="B520">
        <f t="shared" si="35"/>
        <v>-0.00021714187321959167</v>
      </c>
      <c r="C520">
        <f t="shared" si="32"/>
        <v>4.7150593105313223E-08</v>
      </c>
      <c r="D520">
        <f t="shared" si="33"/>
        <v>-1.0238368110302478E-11</v>
      </c>
      <c r="E520">
        <f t="shared" si="34"/>
        <v>2.223178430182811E-15</v>
      </c>
    </row>
    <row r="521" spans="1:5" ht="12.75">
      <c r="A521">
        <f>Tabelle1!E521</f>
        <v>0</v>
      </c>
      <c r="B521">
        <f t="shared" si="35"/>
        <v>-0.00021714187321959167</v>
      </c>
      <c r="C521">
        <f t="shared" si="32"/>
        <v>4.7150593105313223E-08</v>
      </c>
      <c r="D521">
        <f t="shared" si="33"/>
        <v>-1.0238368110302478E-11</v>
      </c>
      <c r="E521">
        <f t="shared" si="34"/>
        <v>2.223178430182811E-15</v>
      </c>
    </row>
    <row r="522" spans="1:5" ht="12.75">
      <c r="A522">
        <f>Tabelle1!E522</f>
        <v>0</v>
      </c>
      <c r="B522">
        <f t="shared" si="35"/>
        <v>-0.00021714187321959167</v>
      </c>
      <c r="C522">
        <f t="shared" si="32"/>
        <v>4.7150593105313223E-08</v>
      </c>
      <c r="D522">
        <f t="shared" si="33"/>
        <v>-1.0238368110302478E-11</v>
      </c>
      <c r="E522">
        <f t="shared" si="34"/>
        <v>2.223178430182811E-15</v>
      </c>
    </row>
    <row r="523" spans="1:5" ht="12.75">
      <c r="A523">
        <f>Tabelle1!E523</f>
        <v>0</v>
      </c>
      <c r="B523">
        <f t="shared" si="35"/>
        <v>-0.00021714187321959167</v>
      </c>
      <c r="C523">
        <f t="shared" si="32"/>
        <v>4.7150593105313223E-08</v>
      </c>
      <c r="D523">
        <f t="shared" si="33"/>
        <v>-1.0238368110302478E-11</v>
      </c>
      <c r="E523">
        <f t="shared" si="34"/>
        <v>2.223178430182811E-15</v>
      </c>
    </row>
    <row r="524" spans="1:5" ht="12.75">
      <c r="A524">
        <f>Tabelle1!E524</f>
        <v>0</v>
      </c>
      <c r="B524">
        <f t="shared" si="35"/>
        <v>-0.00021714187321959167</v>
      </c>
      <c r="C524">
        <f t="shared" si="32"/>
        <v>4.7150593105313223E-08</v>
      </c>
      <c r="D524">
        <f t="shared" si="33"/>
        <v>-1.0238368110302478E-11</v>
      </c>
      <c r="E524">
        <f t="shared" si="34"/>
        <v>2.223178430182811E-15</v>
      </c>
    </row>
    <row r="525" spans="1:5" ht="12.75">
      <c r="A525">
        <f>Tabelle1!E525</f>
        <v>0</v>
      </c>
      <c r="B525">
        <f t="shared" si="35"/>
        <v>-0.00021714187321959167</v>
      </c>
      <c r="C525">
        <f t="shared" si="32"/>
        <v>4.7150593105313223E-08</v>
      </c>
      <c r="D525">
        <f t="shared" si="33"/>
        <v>-1.0238368110302478E-11</v>
      </c>
      <c r="E525">
        <f t="shared" si="34"/>
        <v>2.223178430182811E-15</v>
      </c>
    </row>
    <row r="526" spans="1:5" ht="12.75">
      <c r="A526">
        <f>Tabelle1!E526</f>
        <v>0</v>
      </c>
      <c r="B526">
        <f t="shared" si="35"/>
        <v>-0.00021714187321959167</v>
      </c>
      <c r="C526">
        <f t="shared" si="32"/>
        <v>4.7150593105313223E-08</v>
      </c>
      <c r="D526">
        <f t="shared" si="33"/>
        <v>-1.0238368110302478E-11</v>
      </c>
      <c r="E526">
        <f t="shared" si="34"/>
        <v>2.223178430182811E-15</v>
      </c>
    </row>
    <row r="527" spans="1:5" ht="12.75">
      <c r="A527">
        <f>Tabelle1!E527</f>
        <v>0</v>
      </c>
      <c r="B527">
        <f t="shared" si="35"/>
        <v>-0.00021714187321959167</v>
      </c>
      <c r="C527">
        <f t="shared" si="32"/>
        <v>4.7150593105313223E-08</v>
      </c>
      <c r="D527">
        <f t="shared" si="33"/>
        <v>-1.0238368110302478E-11</v>
      </c>
      <c r="E527">
        <f t="shared" si="34"/>
        <v>2.223178430182811E-15</v>
      </c>
    </row>
    <row r="528" spans="1:5" ht="12.75">
      <c r="A528">
        <f>Tabelle1!E528</f>
        <v>0</v>
      </c>
      <c r="B528">
        <f t="shared" si="35"/>
        <v>-0.00021714187321959167</v>
      </c>
      <c r="C528">
        <f t="shared" si="32"/>
        <v>4.7150593105313223E-08</v>
      </c>
      <c r="D528">
        <f t="shared" si="33"/>
        <v>-1.0238368110302478E-11</v>
      </c>
      <c r="E528">
        <f t="shared" si="34"/>
        <v>2.223178430182811E-15</v>
      </c>
    </row>
    <row r="529" spans="1:5" ht="12.75">
      <c r="A529">
        <f>Tabelle1!E529</f>
        <v>0</v>
      </c>
      <c r="B529">
        <f t="shared" si="35"/>
        <v>-0.00021714187321959167</v>
      </c>
      <c r="C529">
        <f t="shared" si="32"/>
        <v>4.7150593105313223E-08</v>
      </c>
      <c r="D529">
        <f t="shared" si="33"/>
        <v>-1.0238368110302478E-11</v>
      </c>
      <c r="E529">
        <f t="shared" si="34"/>
        <v>2.223178430182811E-15</v>
      </c>
    </row>
    <row r="530" spans="1:5" ht="12.75">
      <c r="A530">
        <f>Tabelle1!E530</f>
        <v>0</v>
      </c>
      <c r="B530">
        <f t="shared" si="35"/>
        <v>-0.00021714187321959167</v>
      </c>
      <c r="C530">
        <f t="shared" si="32"/>
        <v>4.7150593105313223E-08</v>
      </c>
      <c r="D530">
        <f t="shared" si="33"/>
        <v>-1.0238368110302478E-11</v>
      </c>
      <c r="E530">
        <f t="shared" si="34"/>
        <v>2.223178430182811E-15</v>
      </c>
    </row>
    <row r="531" spans="1:5" ht="12.75">
      <c r="A531">
        <f>Tabelle1!E531</f>
        <v>0</v>
      </c>
      <c r="B531">
        <f t="shared" si="35"/>
        <v>-0.00021714187321959167</v>
      </c>
      <c r="C531">
        <f t="shared" si="32"/>
        <v>4.7150593105313223E-08</v>
      </c>
      <c r="D531">
        <f t="shared" si="33"/>
        <v>-1.0238368110302478E-11</v>
      </c>
      <c r="E531">
        <f t="shared" si="34"/>
        <v>2.223178430182811E-15</v>
      </c>
    </row>
    <row r="532" spans="1:5" ht="12.75">
      <c r="A532">
        <f>Tabelle1!E532</f>
        <v>0</v>
      </c>
      <c r="B532">
        <f t="shared" si="35"/>
        <v>-0.00021714187321959167</v>
      </c>
      <c r="C532">
        <f t="shared" si="32"/>
        <v>4.7150593105313223E-08</v>
      </c>
      <c r="D532">
        <f t="shared" si="33"/>
        <v>-1.0238368110302478E-11</v>
      </c>
      <c r="E532">
        <f t="shared" si="34"/>
        <v>2.223178430182811E-15</v>
      </c>
    </row>
    <row r="533" spans="1:5" ht="12.75">
      <c r="A533">
        <f>Tabelle1!E533</f>
        <v>0</v>
      </c>
      <c r="B533">
        <f t="shared" si="35"/>
        <v>-0.00021714187321959167</v>
      </c>
      <c r="C533">
        <f t="shared" si="32"/>
        <v>4.7150593105313223E-08</v>
      </c>
      <c r="D533">
        <f t="shared" si="33"/>
        <v>-1.0238368110302478E-11</v>
      </c>
      <c r="E533">
        <f t="shared" si="34"/>
        <v>2.223178430182811E-15</v>
      </c>
    </row>
    <row r="534" spans="1:5" ht="12.75">
      <c r="A534">
        <f>Tabelle1!E534</f>
        <v>0</v>
      </c>
      <c r="B534">
        <f t="shared" si="35"/>
        <v>-0.00021714187321959167</v>
      </c>
      <c r="C534">
        <f t="shared" si="32"/>
        <v>4.7150593105313223E-08</v>
      </c>
      <c r="D534">
        <f t="shared" si="33"/>
        <v>-1.0238368110302478E-11</v>
      </c>
      <c r="E534">
        <f t="shared" si="34"/>
        <v>2.223178430182811E-15</v>
      </c>
    </row>
    <row r="535" spans="1:5" ht="12.75">
      <c r="A535">
        <f>Tabelle1!E535</f>
        <v>0</v>
      </c>
      <c r="B535">
        <f t="shared" si="35"/>
        <v>-0.00021714187321959167</v>
      </c>
      <c r="C535">
        <f t="shared" si="32"/>
        <v>4.7150593105313223E-08</v>
      </c>
      <c r="D535">
        <f t="shared" si="33"/>
        <v>-1.0238368110302478E-11</v>
      </c>
      <c r="E535">
        <f t="shared" si="34"/>
        <v>2.223178430182811E-15</v>
      </c>
    </row>
    <row r="536" spans="1:5" ht="12.75">
      <c r="A536">
        <f>Tabelle1!E536</f>
        <v>0</v>
      </c>
      <c r="B536">
        <f t="shared" si="35"/>
        <v>-0.00021714187321959167</v>
      </c>
      <c r="C536">
        <f t="shared" si="32"/>
        <v>4.7150593105313223E-08</v>
      </c>
      <c r="D536">
        <f t="shared" si="33"/>
        <v>-1.0238368110302478E-11</v>
      </c>
      <c r="E536">
        <f t="shared" si="34"/>
        <v>2.223178430182811E-15</v>
      </c>
    </row>
    <row r="537" spans="1:5" ht="12.75">
      <c r="A537">
        <f>Tabelle1!E537</f>
        <v>0</v>
      </c>
      <c r="B537">
        <f t="shared" si="35"/>
        <v>-0.00021714187321959167</v>
      </c>
      <c r="C537">
        <f t="shared" si="32"/>
        <v>4.7150593105313223E-08</v>
      </c>
      <c r="D537">
        <f t="shared" si="33"/>
        <v>-1.0238368110302478E-11</v>
      </c>
      <c r="E537">
        <f t="shared" si="34"/>
        <v>2.223178430182811E-15</v>
      </c>
    </row>
    <row r="538" spans="1:5" ht="12.75">
      <c r="A538">
        <f>Tabelle1!E538</f>
        <v>0</v>
      </c>
      <c r="B538">
        <f t="shared" si="35"/>
        <v>-0.00021714187321959167</v>
      </c>
      <c r="C538">
        <f t="shared" si="32"/>
        <v>4.7150593105313223E-08</v>
      </c>
      <c r="D538">
        <f t="shared" si="33"/>
        <v>-1.0238368110302478E-11</v>
      </c>
      <c r="E538">
        <f t="shared" si="34"/>
        <v>2.223178430182811E-15</v>
      </c>
    </row>
    <row r="539" spans="1:5" ht="12.75">
      <c r="A539">
        <f>Tabelle1!E539</f>
        <v>0</v>
      </c>
      <c r="B539">
        <f t="shared" si="35"/>
        <v>-0.00021714187321959167</v>
      </c>
      <c r="C539">
        <f t="shared" si="32"/>
        <v>4.7150593105313223E-08</v>
      </c>
      <c r="D539">
        <f t="shared" si="33"/>
        <v>-1.0238368110302478E-11</v>
      </c>
      <c r="E539">
        <f t="shared" si="34"/>
        <v>2.223178430182811E-15</v>
      </c>
    </row>
    <row r="540" spans="1:5" ht="12.75">
      <c r="A540">
        <f>Tabelle1!E540</f>
        <v>0</v>
      </c>
      <c r="B540">
        <f t="shared" si="35"/>
        <v>-0.00021714187321959167</v>
      </c>
      <c r="C540">
        <f t="shared" si="32"/>
        <v>4.7150593105313223E-08</v>
      </c>
      <c r="D540">
        <f t="shared" si="33"/>
        <v>-1.0238368110302478E-11</v>
      </c>
      <c r="E540">
        <f t="shared" si="34"/>
        <v>2.223178430182811E-15</v>
      </c>
    </row>
    <row r="541" spans="1:5" ht="12.75">
      <c r="A541">
        <f>Tabelle1!E541</f>
        <v>0</v>
      </c>
      <c r="B541">
        <f t="shared" si="35"/>
        <v>-0.00021714187321959167</v>
      </c>
      <c r="C541">
        <f t="shared" si="32"/>
        <v>4.7150593105313223E-08</v>
      </c>
      <c r="D541">
        <f t="shared" si="33"/>
        <v>-1.0238368110302478E-11</v>
      </c>
      <c r="E541">
        <f t="shared" si="34"/>
        <v>2.223178430182811E-15</v>
      </c>
    </row>
    <row r="542" spans="1:5" ht="12.75">
      <c r="A542">
        <f>Tabelle1!E542</f>
        <v>0</v>
      </c>
      <c r="B542">
        <f t="shared" si="35"/>
        <v>-0.00021714187321959167</v>
      </c>
      <c r="C542">
        <f t="shared" si="32"/>
        <v>4.7150593105313223E-08</v>
      </c>
      <c r="D542">
        <f t="shared" si="33"/>
        <v>-1.0238368110302478E-11</v>
      </c>
      <c r="E542">
        <f t="shared" si="34"/>
        <v>2.223178430182811E-15</v>
      </c>
    </row>
    <row r="543" spans="1:5" ht="12.75">
      <c r="A543">
        <f>Tabelle1!E543</f>
        <v>0</v>
      </c>
      <c r="B543">
        <f t="shared" si="35"/>
        <v>-0.00021714187321959167</v>
      </c>
      <c r="C543">
        <f t="shared" si="32"/>
        <v>4.7150593105313223E-08</v>
      </c>
      <c r="D543">
        <f t="shared" si="33"/>
        <v>-1.0238368110302478E-11</v>
      </c>
      <c r="E543">
        <f t="shared" si="34"/>
        <v>2.223178430182811E-15</v>
      </c>
    </row>
    <row r="544" spans="1:5" ht="12.75">
      <c r="A544">
        <f>Tabelle1!E544</f>
        <v>0</v>
      </c>
      <c r="B544">
        <f t="shared" si="35"/>
        <v>-0.00021714187321959167</v>
      </c>
      <c r="C544">
        <f t="shared" si="32"/>
        <v>4.7150593105313223E-08</v>
      </c>
      <c r="D544">
        <f t="shared" si="33"/>
        <v>-1.0238368110302478E-11</v>
      </c>
      <c r="E544">
        <f t="shared" si="34"/>
        <v>2.223178430182811E-15</v>
      </c>
    </row>
    <row r="545" spans="1:5" ht="12.75">
      <c r="A545">
        <f>Tabelle1!E545</f>
        <v>0</v>
      </c>
      <c r="B545">
        <f t="shared" si="35"/>
        <v>-0.00021714187321959167</v>
      </c>
      <c r="C545">
        <f t="shared" si="32"/>
        <v>4.7150593105313223E-08</v>
      </c>
      <c r="D545">
        <f t="shared" si="33"/>
        <v>-1.0238368110302478E-11</v>
      </c>
      <c r="E545">
        <f t="shared" si="34"/>
        <v>2.223178430182811E-15</v>
      </c>
    </row>
    <row r="546" spans="1:5" ht="12.75">
      <c r="A546">
        <f>Tabelle1!E546</f>
        <v>0</v>
      </c>
      <c r="B546">
        <f t="shared" si="35"/>
        <v>-0.00021714187321959167</v>
      </c>
      <c r="C546">
        <f t="shared" si="32"/>
        <v>4.7150593105313223E-08</v>
      </c>
      <c r="D546">
        <f t="shared" si="33"/>
        <v>-1.0238368110302478E-11</v>
      </c>
      <c r="E546">
        <f t="shared" si="34"/>
        <v>2.223178430182811E-15</v>
      </c>
    </row>
    <row r="547" spans="1:5" ht="12.75">
      <c r="A547">
        <f>Tabelle1!E547</f>
        <v>0</v>
      </c>
      <c r="B547">
        <f t="shared" si="35"/>
        <v>-0.00021714187321959167</v>
      </c>
      <c r="C547">
        <f t="shared" si="32"/>
        <v>4.7150593105313223E-08</v>
      </c>
      <c r="D547">
        <f t="shared" si="33"/>
        <v>-1.0238368110302478E-11</v>
      </c>
      <c r="E547">
        <f t="shared" si="34"/>
        <v>2.223178430182811E-15</v>
      </c>
    </row>
    <row r="548" spans="1:5" ht="12.75">
      <c r="A548">
        <f>Tabelle1!E548</f>
        <v>0</v>
      </c>
      <c r="B548">
        <f t="shared" si="35"/>
        <v>-0.00021714187321959167</v>
      </c>
      <c r="C548">
        <f t="shared" si="32"/>
        <v>4.7150593105313223E-08</v>
      </c>
      <c r="D548">
        <f t="shared" si="33"/>
        <v>-1.0238368110302478E-11</v>
      </c>
      <c r="E548">
        <f t="shared" si="34"/>
        <v>2.223178430182811E-15</v>
      </c>
    </row>
    <row r="549" spans="1:5" ht="12.75">
      <c r="A549">
        <f>Tabelle1!E549</f>
        <v>0</v>
      </c>
      <c r="B549">
        <f t="shared" si="35"/>
        <v>-0.00021714187321959167</v>
      </c>
      <c r="C549">
        <f t="shared" si="32"/>
        <v>4.7150593105313223E-08</v>
      </c>
      <c r="D549">
        <f t="shared" si="33"/>
        <v>-1.0238368110302478E-11</v>
      </c>
      <c r="E549">
        <f t="shared" si="34"/>
        <v>2.223178430182811E-15</v>
      </c>
    </row>
    <row r="550" spans="1:5" ht="12.75">
      <c r="A550">
        <f>Tabelle1!E550</f>
        <v>0</v>
      </c>
      <c r="B550">
        <f t="shared" si="35"/>
        <v>-0.00021714187321959167</v>
      </c>
      <c r="C550">
        <f t="shared" si="32"/>
        <v>4.7150593105313223E-08</v>
      </c>
      <c r="D550">
        <f t="shared" si="33"/>
        <v>-1.0238368110302478E-11</v>
      </c>
      <c r="E550">
        <f t="shared" si="34"/>
        <v>2.223178430182811E-15</v>
      </c>
    </row>
    <row r="551" spans="1:5" ht="12.75">
      <c r="A551">
        <f>Tabelle1!E551</f>
        <v>0</v>
      </c>
      <c r="B551">
        <f t="shared" si="35"/>
        <v>-0.00021714187321959167</v>
      </c>
      <c r="C551">
        <f t="shared" si="32"/>
        <v>4.7150593105313223E-08</v>
      </c>
      <c r="D551">
        <f t="shared" si="33"/>
        <v>-1.0238368110302478E-11</v>
      </c>
      <c r="E551">
        <f t="shared" si="34"/>
        <v>2.223178430182811E-15</v>
      </c>
    </row>
    <row r="552" spans="1:5" ht="12.75">
      <c r="A552">
        <f>Tabelle1!E552</f>
        <v>0</v>
      </c>
      <c r="B552">
        <f t="shared" si="35"/>
        <v>-0.00021714187321959167</v>
      </c>
      <c r="C552">
        <f t="shared" si="32"/>
        <v>4.7150593105313223E-08</v>
      </c>
      <c r="D552">
        <f t="shared" si="33"/>
        <v>-1.0238368110302478E-11</v>
      </c>
      <c r="E552">
        <f t="shared" si="34"/>
        <v>2.223178430182811E-15</v>
      </c>
    </row>
    <row r="553" spans="1:5" ht="12.75">
      <c r="A553">
        <f>Tabelle1!E553</f>
        <v>0</v>
      </c>
      <c r="B553">
        <f t="shared" si="35"/>
        <v>-0.00021714187321959167</v>
      </c>
      <c r="C553">
        <f t="shared" si="32"/>
        <v>4.7150593105313223E-08</v>
      </c>
      <c r="D553">
        <f t="shared" si="33"/>
        <v>-1.0238368110302478E-11</v>
      </c>
      <c r="E553">
        <f t="shared" si="34"/>
        <v>2.223178430182811E-15</v>
      </c>
    </row>
    <row r="554" spans="1:5" ht="12.75">
      <c r="A554">
        <f>Tabelle1!E554</f>
        <v>0</v>
      </c>
      <c r="B554">
        <f t="shared" si="35"/>
        <v>-0.00021714187321959167</v>
      </c>
      <c r="C554">
        <f t="shared" si="32"/>
        <v>4.7150593105313223E-08</v>
      </c>
      <c r="D554">
        <f t="shared" si="33"/>
        <v>-1.0238368110302478E-11</v>
      </c>
      <c r="E554">
        <f t="shared" si="34"/>
        <v>2.223178430182811E-15</v>
      </c>
    </row>
    <row r="555" spans="1:5" ht="12.75">
      <c r="A555">
        <f>Tabelle1!E555</f>
        <v>0</v>
      </c>
      <c r="B555">
        <f t="shared" si="35"/>
        <v>-0.00021714187321959167</v>
      </c>
      <c r="C555">
        <f t="shared" si="32"/>
        <v>4.7150593105313223E-08</v>
      </c>
      <c r="D555">
        <f t="shared" si="33"/>
        <v>-1.0238368110302478E-11</v>
      </c>
      <c r="E555">
        <f t="shared" si="34"/>
        <v>2.223178430182811E-15</v>
      </c>
    </row>
    <row r="556" spans="1:5" ht="12.75">
      <c r="A556">
        <f>Tabelle1!E556</f>
        <v>0</v>
      </c>
      <c r="B556">
        <f t="shared" si="35"/>
        <v>-0.00021714187321959167</v>
      </c>
      <c r="C556">
        <f t="shared" si="32"/>
        <v>4.7150593105313223E-08</v>
      </c>
      <c r="D556">
        <f t="shared" si="33"/>
        <v>-1.0238368110302478E-11</v>
      </c>
      <c r="E556">
        <f t="shared" si="34"/>
        <v>2.223178430182811E-15</v>
      </c>
    </row>
    <row r="557" spans="1:5" ht="12.75">
      <c r="A557">
        <f>Tabelle1!E557</f>
        <v>0</v>
      </c>
      <c r="B557">
        <f t="shared" si="35"/>
        <v>-0.00021714187321959167</v>
      </c>
      <c r="C557">
        <f t="shared" si="32"/>
        <v>4.7150593105313223E-08</v>
      </c>
      <c r="D557">
        <f t="shared" si="33"/>
        <v>-1.0238368110302478E-11</v>
      </c>
      <c r="E557">
        <f t="shared" si="34"/>
        <v>2.223178430182811E-15</v>
      </c>
    </row>
    <row r="558" spans="1:5" ht="12.75">
      <c r="A558">
        <f>Tabelle1!E558</f>
        <v>0</v>
      </c>
      <c r="B558">
        <f t="shared" si="35"/>
        <v>-0.00021714187321959167</v>
      </c>
      <c r="C558">
        <f t="shared" si="32"/>
        <v>4.7150593105313223E-08</v>
      </c>
      <c r="D558">
        <f t="shared" si="33"/>
        <v>-1.0238368110302478E-11</v>
      </c>
      <c r="E558">
        <f t="shared" si="34"/>
        <v>2.223178430182811E-15</v>
      </c>
    </row>
    <row r="559" spans="1:5" ht="12.75">
      <c r="A559">
        <f>Tabelle1!E559</f>
        <v>0</v>
      </c>
      <c r="B559">
        <f t="shared" si="35"/>
        <v>-0.00021714187321959167</v>
      </c>
      <c r="C559">
        <f t="shared" si="32"/>
        <v>4.7150593105313223E-08</v>
      </c>
      <c r="D559">
        <f t="shared" si="33"/>
        <v>-1.0238368110302478E-11</v>
      </c>
      <c r="E559">
        <f t="shared" si="34"/>
        <v>2.223178430182811E-15</v>
      </c>
    </row>
    <row r="560" spans="1:5" ht="12.75">
      <c r="A560">
        <f>Tabelle1!E560</f>
        <v>0</v>
      </c>
      <c r="B560">
        <f t="shared" si="35"/>
        <v>-0.00021714187321959167</v>
      </c>
      <c r="C560">
        <f t="shared" si="32"/>
        <v>4.7150593105313223E-08</v>
      </c>
      <c r="D560">
        <f t="shared" si="33"/>
        <v>-1.0238368110302478E-11</v>
      </c>
      <c r="E560">
        <f t="shared" si="34"/>
        <v>2.223178430182811E-15</v>
      </c>
    </row>
    <row r="561" spans="1:5" ht="12.75">
      <c r="A561">
        <f>Tabelle1!E561</f>
        <v>0</v>
      </c>
      <c r="B561">
        <f t="shared" si="35"/>
        <v>-0.00021714187321959167</v>
      </c>
      <c r="C561">
        <f t="shared" si="32"/>
        <v>4.7150593105313223E-08</v>
      </c>
      <c r="D561">
        <f t="shared" si="33"/>
        <v>-1.0238368110302478E-11</v>
      </c>
      <c r="E561">
        <f t="shared" si="34"/>
        <v>2.223178430182811E-15</v>
      </c>
    </row>
    <row r="562" spans="1:5" ht="12.75">
      <c r="A562">
        <f>Tabelle1!E562</f>
        <v>0</v>
      </c>
      <c r="B562">
        <f t="shared" si="35"/>
        <v>-0.00021714187321959167</v>
      </c>
      <c r="C562">
        <f t="shared" si="32"/>
        <v>4.7150593105313223E-08</v>
      </c>
      <c r="D562">
        <f t="shared" si="33"/>
        <v>-1.0238368110302478E-11</v>
      </c>
      <c r="E562">
        <f t="shared" si="34"/>
        <v>2.223178430182811E-15</v>
      </c>
    </row>
    <row r="563" spans="1:5" ht="12.75">
      <c r="A563">
        <f>Tabelle1!E563</f>
        <v>0</v>
      </c>
      <c r="B563">
        <f t="shared" si="35"/>
        <v>-0.00021714187321959167</v>
      </c>
      <c r="C563">
        <f t="shared" si="32"/>
        <v>4.7150593105313223E-08</v>
      </c>
      <c r="D563">
        <f t="shared" si="33"/>
        <v>-1.0238368110302478E-11</v>
      </c>
      <c r="E563">
        <f t="shared" si="34"/>
        <v>2.223178430182811E-15</v>
      </c>
    </row>
    <row r="564" spans="1:5" ht="12.75">
      <c r="A564">
        <f>Tabelle1!E564</f>
        <v>0</v>
      </c>
      <c r="B564">
        <f t="shared" si="35"/>
        <v>-0.00021714187321959167</v>
      </c>
      <c r="C564">
        <f t="shared" si="32"/>
        <v>4.7150593105313223E-08</v>
      </c>
      <c r="D564">
        <f t="shared" si="33"/>
        <v>-1.0238368110302478E-11</v>
      </c>
      <c r="E564">
        <f t="shared" si="34"/>
        <v>2.223178430182811E-15</v>
      </c>
    </row>
    <row r="565" spans="1:5" ht="12.75">
      <c r="A565">
        <f>Tabelle1!E565</f>
        <v>0</v>
      </c>
      <c r="B565">
        <f t="shared" si="35"/>
        <v>-0.00021714187321959167</v>
      </c>
      <c r="C565">
        <f t="shared" si="32"/>
        <v>4.7150593105313223E-08</v>
      </c>
      <c r="D565">
        <f t="shared" si="33"/>
        <v>-1.0238368110302478E-11</v>
      </c>
      <c r="E565">
        <f t="shared" si="34"/>
        <v>2.223178430182811E-15</v>
      </c>
    </row>
    <row r="566" spans="1:5" ht="12.75">
      <c r="A566">
        <f>Tabelle1!E566</f>
        <v>0</v>
      </c>
      <c r="B566">
        <f t="shared" si="35"/>
        <v>-0.00021714187321959167</v>
      </c>
      <c r="C566">
        <f t="shared" si="32"/>
        <v>4.7150593105313223E-08</v>
      </c>
      <c r="D566">
        <f t="shared" si="33"/>
        <v>-1.0238368110302478E-11</v>
      </c>
      <c r="E566">
        <f t="shared" si="34"/>
        <v>2.223178430182811E-15</v>
      </c>
    </row>
    <row r="567" spans="1:5" ht="12.75">
      <c r="A567">
        <f>Tabelle1!E567</f>
        <v>0</v>
      </c>
      <c r="B567">
        <f t="shared" si="35"/>
        <v>-0.00021714187321959167</v>
      </c>
      <c r="C567">
        <f t="shared" si="32"/>
        <v>4.7150593105313223E-08</v>
      </c>
      <c r="D567">
        <f t="shared" si="33"/>
        <v>-1.0238368110302478E-11</v>
      </c>
      <c r="E567">
        <f t="shared" si="34"/>
        <v>2.223178430182811E-15</v>
      </c>
    </row>
    <row r="568" spans="1:5" ht="12.75">
      <c r="A568">
        <f>Tabelle1!E568</f>
        <v>0</v>
      </c>
      <c r="B568">
        <f t="shared" si="35"/>
        <v>-0.00021714187321959167</v>
      </c>
      <c r="C568">
        <f t="shared" si="32"/>
        <v>4.7150593105313223E-08</v>
      </c>
      <c r="D568">
        <f t="shared" si="33"/>
        <v>-1.0238368110302478E-11</v>
      </c>
      <c r="E568">
        <f t="shared" si="34"/>
        <v>2.223178430182811E-15</v>
      </c>
    </row>
    <row r="569" spans="1:5" ht="12.75">
      <c r="A569">
        <f>Tabelle1!E569</f>
        <v>0</v>
      </c>
      <c r="B569">
        <f t="shared" si="35"/>
        <v>-0.00021714187321959167</v>
      </c>
      <c r="C569">
        <f t="shared" si="32"/>
        <v>4.7150593105313223E-08</v>
      </c>
      <c r="D569">
        <f t="shared" si="33"/>
        <v>-1.0238368110302478E-11</v>
      </c>
      <c r="E569">
        <f t="shared" si="34"/>
        <v>2.223178430182811E-15</v>
      </c>
    </row>
    <row r="570" spans="1:5" ht="12.75">
      <c r="A570">
        <f>Tabelle1!E570</f>
        <v>0</v>
      </c>
      <c r="B570">
        <f t="shared" si="35"/>
        <v>-0.00021714187321959167</v>
      </c>
      <c r="C570">
        <f t="shared" si="32"/>
        <v>4.7150593105313223E-08</v>
      </c>
      <c r="D570">
        <f t="shared" si="33"/>
        <v>-1.0238368110302478E-11</v>
      </c>
      <c r="E570">
        <f t="shared" si="34"/>
        <v>2.223178430182811E-15</v>
      </c>
    </row>
    <row r="571" spans="1:5" ht="12.75">
      <c r="A571">
        <f>Tabelle1!E571</f>
        <v>0</v>
      </c>
      <c r="B571">
        <f t="shared" si="35"/>
        <v>-0.00021714187321959167</v>
      </c>
      <c r="C571">
        <f t="shared" si="32"/>
        <v>4.7150593105313223E-08</v>
      </c>
      <c r="D571">
        <f t="shared" si="33"/>
        <v>-1.0238368110302478E-11</v>
      </c>
      <c r="E571">
        <f t="shared" si="34"/>
        <v>2.223178430182811E-15</v>
      </c>
    </row>
    <row r="572" spans="1:5" ht="12.75">
      <c r="A572">
        <f>Tabelle1!E572</f>
        <v>0</v>
      </c>
      <c r="B572">
        <f t="shared" si="35"/>
        <v>-0.00021714187321959167</v>
      </c>
      <c r="C572">
        <f t="shared" si="32"/>
        <v>4.7150593105313223E-08</v>
      </c>
      <c r="D572">
        <f t="shared" si="33"/>
        <v>-1.0238368110302478E-11</v>
      </c>
      <c r="E572">
        <f t="shared" si="34"/>
        <v>2.223178430182811E-15</v>
      </c>
    </row>
    <row r="573" spans="1:5" ht="12.75">
      <c r="A573">
        <f>Tabelle1!E573</f>
        <v>0</v>
      </c>
      <c r="B573">
        <f t="shared" si="35"/>
        <v>-0.00021714187321959167</v>
      </c>
      <c r="C573">
        <f t="shared" si="32"/>
        <v>4.7150593105313223E-08</v>
      </c>
      <c r="D573">
        <f t="shared" si="33"/>
        <v>-1.0238368110302478E-11</v>
      </c>
      <c r="E573">
        <f t="shared" si="34"/>
        <v>2.223178430182811E-15</v>
      </c>
    </row>
    <row r="574" spans="1:5" ht="12.75">
      <c r="A574">
        <f>Tabelle1!E574</f>
        <v>0</v>
      </c>
      <c r="B574">
        <f t="shared" si="35"/>
        <v>-0.00021714187321959167</v>
      </c>
      <c r="C574">
        <f t="shared" si="32"/>
        <v>4.7150593105313223E-08</v>
      </c>
      <c r="D574">
        <f t="shared" si="33"/>
        <v>-1.0238368110302478E-11</v>
      </c>
      <c r="E574">
        <f t="shared" si="34"/>
        <v>2.223178430182811E-15</v>
      </c>
    </row>
    <row r="575" spans="1:5" ht="12.75">
      <c r="A575">
        <f>Tabelle1!E575</f>
        <v>0</v>
      </c>
      <c r="B575">
        <f t="shared" si="35"/>
        <v>-0.00021714187321959167</v>
      </c>
      <c r="C575">
        <f t="shared" si="32"/>
        <v>4.7150593105313223E-08</v>
      </c>
      <c r="D575">
        <f t="shared" si="33"/>
        <v>-1.0238368110302478E-11</v>
      </c>
      <c r="E575">
        <f t="shared" si="34"/>
        <v>2.223178430182811E-15</v>
      </c>
    </row>
    <row r="576" spans="1:5" ht="12.75">
      <c r="A576">
        <f>Tabelle1!E576</f>
        <v>0</v>
      </c>
      <c r="B576">
        <f t="shared" si="35"/>
        <v>-0.00021714187321959167</v>
      </c>
      <c r="C576">
        <f t="shared" si="32"/>
        <v>4.7150593105313223E-08</v>
      </c>
      <c r="D576">
        <f t="shared" si="33"/>
        <v>-1.0238368110302478E-11</v>
      </c>
      <c r="E576">
        <f t="shared" si="34"/>
        <v>2.223178430182811E-15</v>
      </c>
    </row>
    <row r="577" spans="1:5" ht="12.75">
      <c r="A577">
        <f>Tabelle1!E577</f>
        <v>0</v>
      </c>
      <c r="B577">
        <f t="shared" si="35"/>
        <v>-0.00021714187321959167</v>
      </c>
      <c r="C577">
        <f t="shared" si="32"/>
        <v>4.7150593105313223E-08</v>
      </c>
      <c r="D577">
        <f t="shared" si="33"/>
        <v>-1.0238368110302478E-11</v>
      </c>
      <c r="E577">
        <f t="shared" si="34"/>
        <v>2.223178430182811E-15</v>
      </c>
    </row>
    <row r="578" spans="1:5" ht="12.75">
      <c r="A578">
        <f>Tabelle1!E578</f>
        <v>0</v>
      </c>
      <c r="B578">
        <f t="shared" si="35"/>
        <v>-0.00021714187321959167</v>
      </c>
      <c r="C578">
        <f t="shared" si="32"/>
        <v>4.7150593105313223E-08</v>
      </c>
      <c r="D578">
        <f t="shared" si="33"/>
        <v>-1.0238368110302478E-11</v>
      </c>
      <c r="E578">
        <f t="shared" si="34"/>
        <v>2.223178430182811E-15</v>
      </c>
    </row>
    <row r="579" spans="1:5" ht="12.75">
      <c r="A579">
        <f>Tabelle1!E579</f>
        <v>0</v>
      </c>
      <c r="B579">
        <f t="shared" si="35"/>
        <v>-0.00021714187321959167</v>
      </c>
      <c r="C579">
        <f t="shared" si="32"/>
        <v>4.7150593105313223E-08</v>
      </c>
      <c r="D579">
        <f t="shared" si="33"/>
        <v>-1.0238368110302478E-11</v>
      </c>
      <c r="E579">
        <f t="shared" si="34"/>
        <v>2.223178430182811E-15</v>
      </c>
    </row>
    <row r="580" spans="1:5" ht="12.75">
      <c r="A580">
        <f>Tabelle1!E580</f>
        <v>0</v>
      </c>
      <c r="B580">
        <f t="shared" si="35"/>
        <v>-0.00021714187321959167</v>
      </c>
      <c r="C580">
        <f t="shared" si="32"/>
        <v>4.7150593105313223E-08</v>
      </c>
      <c r="D580">
        <f t="shared" si="33"/>
        <v>-1.0238368110302478E-11</v>
      </c>
      <c r="E580">
        <f t="shared" si="34"/>
        <v>2.223178430182811E-15</v>
      </c>
    </row>
    <row r="581" spans="1:5" ht="12.75">
      <c r="A581">
        <f>Tabelle1!E581</f>
        <v>0</v>
      </c>
      <c r="B581">
        <f t="shared" si="35"/>
        <v>-0.00021714187321959167</v>
      </c>
      <c r="C581">
        <f aca="true" t="shared" si="36" ref="C581:C644">B581^2</f>
        <v>4.7150593105313223E-08</v>
      </c>
      <c r="D581">
        <f aca="true" t="shared" si="37" ref="D581:D644">B581^3</f>
        <v>-1.0238368110302478E-11</v>
      </c>
      <c r="E581">
        <f aca="true" t="shared" si="38" ref="E581:E644">B581^4</f>
        <v>2.223178430182811E-15</v>
      </c>
    </row>
    <row r="582" spans="1:5" ht="12.75">
      <c r="A582">
        <f>Tabelle1!E582</f>
        <v>0</v>
      </c>
      <c r="B582">
        <f aca="true" t="shared" si="39" ref="B582:B645">A582-$G$2</f>
        <v>-0.00021714187321959167</v>
      </c>
      <c r="C582">
        <f t="shared" si="36"/>
        <v>4.7150593105313223E-08</v>
      </c>
      <c r="D582">
        <f t="shared" si="37"/>
        <v>-1.0238368110302478E-11</v>
      </c>
      <c r="E582">
        <f t="shared" si="38"/>
        <v>2.223178430182811E-15</v>
      </c>
    </row>
    <row r="583" spans="1:5" ht="12.75">
      <c r="A583">
        <f>Tabelle1!E583</f>
        <v>0</v>
      </c>
      <c r="B583">
        <f t="shared" si="39"/>
        <v>-0.00021714187321959167</v>
      </c>
      <c r="C583">
        <f t="shared" si="36"/>
        <v>4.7150593105313223E-08</v>
      </c>
      <c r="D583">
        <f t="shared" si="37"/>
        <v>-1.0238368110302478E-11</v>
      </c>
      <c r="E583">
        <f t="shared" si="38"/>
        <v>2.223178430182811E-15</v>
      </c>
    </row>
    <row r="584" spans="1:5" ht="12.75">
      <c r="A584">
        <f>Tabelle1!E584</f>
        <v>0</v>
      </c>
      <c r="B584">
        <f t="shared" si="39"/>
        <v>-0.00021714187321959167</v>
      </c>
      <c r="C584">
        <f t="shared" si="36"/>
        <v>4.7150593105313223E-08</v>
      </c>
      <c r="D584">
        <f t="shared" si="37"/>
        <v>-1.0238368110302478E-11</v>
      </c>
      <c r="E584">
        <f t="shared" si="38"/>
        <v>2.223178430182811E-15</v>
      </c>
    </row>
    <row r="585" spans="1:5" ht="12.75">
      <c r="A585">
        <f>Tabelle1!E585</f>
        <v>0</v>
      </c>
      <c r="B585">
        <f t="shared" si="39"/>
        <v>-0.00021714187321959167</v>
      </c>
      <c r="C585">
        <f t="shared" si="36"/>
        <v>4.7150593105313223E-08</v>
      </c>
      <c r="D585">
        <f t="shared" si="37"/>
        <v>-1.0238368110302478E-11</v>
      </c>
      <c r="E585">
        <f t="shared" si="38"/>
        <v>2.223178430182811E-15</v>
      </c>
    </row>
    <row r="586" spans="1:5" ht="12.75">
      <c r="A586">
        <f>Tabelle1!E586</f>
        <v>0</v>
      </c>
      <c r="B586">
        <f t="shared" si="39"/>
        <v>-0.00021714187321959167</v>
      </c>
      <c r="C586">
        <f t="shared" si="36"/>
        <v>4.7150593105313223E-08</v>
      </c>
      <c r="D586">
        <f t="shared" si="37"/>
        <v>-1.0238368110302478E-11</v>
      </c>
      <c r="E586">
        <f t="shared" si="38"/>
        <v>2.223178430182811E-15</v>
      </c>
    </row>
    <row r="587" spans="1:5" ht="12.75">
      <c r="A587">
        <f>Tabelle1!E587</f>
        <v>0</v>
      </c>
      <c r="B587">
        <f t="shared" si="39"/>
        <v>-0.00021714187321959167</v>
      </c>
      <c r="C587">
        <f t="shared" si="36"/>
        <v>4.7150593105313223E-08</v>
      </c>
      <c r="D587">
        <f t="shared" si="37"/>
        <v>-1.0238368110302478E-11</v>
      </c>
      <c r="E587">
        <f t="shared" si="38"/>
        <v>2.223178430182811E-15</v>
      </c>
    </row>
    <row r="588" spans="1:5" ht="12.75">
      <c r="A588">
        <f>Tabelle1!E588</f>
        <v>0</v>
      </c>
      <c r="B588">
        <f t="shared" si="39"/>
        <v>-0.00021714187321959167</v>
      </c>
      <c r="C588">
        <f t="shared" si="36"/>
        <v>4.7150593105313223E-08</v>
      </c>
      <c r="D588">
        <f t="shared" si="37"/>
        <v>-1.0238368110302478E-11</v>
      </c>
      <c r="E588">
        <f t="shared" si="38"/>
        <v>2.223178430182811E-15</v>
      </c>
    </row>
    <row r="589" spans="1:5" ht="12.75">
      <c r="A589">
        <f>Tabelle1!E589</f>
        <v>0</v>
      </c>
      <c r="B589">
        <f t="shared" si="39"/>
        <v>-0.00021714187321959167</v>
      </c>
      <c r="C589">
        <f t="shared" si="36"/>
        <v>4.7150593105313223E-08</v>
      </c>
      <c r="D589">
        <f t="shared" si="37"/>
        <v>-1.0238368110302478E-11</v>
      </c>
      <c r="E589">
        <f t="shared" si="38"/>
        <v>2.223178430182811E-15</v>
      </c>
    </row>
    <row r="590" spans="1:5" ht="12.75">
      <c r="A590">
        <f>Tabelle1!E590</f>
        <v>0</v>
      </c>
      <c r="B590">
        <f t="shared" si="39"/>
        <v>-0.00021714187321959167</v>
      </c>
      <c r="C590">
        <f t="shared" si="36"/>
        <v>4.7150593105313223E-08</v>
      </c>
      <c r="D590">
        <f t="shared" si="37"/>
        <v>-1.0238368110302478E-11</v>
      </c>
      <c r="E590">
        <f t="shared" si="38"/>
        <v>2.223178430182811E-15</v>
      </c>
    </row>
    <row r="591" spans="1:5" ht="12.75">
      <c r="A591">
        <f>Tabelle1!E591</f>
        <v>0</v>
      </c>
      <c r="B591">
        <f t="shared" si="39"/>
        <v>-0.00021714187321959167</v>
      </c>
      <c r="C591">
        <f t="shared" si="36"/>
        <v>4.7150593105313223E-08</v>
      </c>
      <c r="D591">
        <f t="shared" si="37"/>
        <v>-1.0238368110302478E-11</v>
      </c>
      <c r="E591">
        <f t="shared" si="38"/>
        <v>2.223178430182811E-15</v>
      </c>
    </row>
    <row r="592" spans="1:5" ht="12.75">
      <c r="A592">
        <f>Tabelle1!E592</f>
        <v>0</v>
      </c>
      <c r="B592">
        <f t="shared" si="39"/>
        <v>-0.00021714187321959167</v>
      </c>
      <c r="C592">
        <f t="shared" si="36"/>
        <v>4.7150593105313223E-08</v>
      </c>
      <c r="D592">
        <f t="shared" si="37"/>
        <v>-1.0238368110302478E-11</v>
      </c>
      <c r="E592">
        <f t="shared" si="38"/>
        <v>2.223178430182811E-15</v>
      </c>
    </row>
    <row r="593" spans="1:5" ht="12.75">
      <c r="A593">
        <f>Tabelle1!E593</f>
        <v>0</v>
      </c>
      <c r="B593">
        <f t="shared" si="39"/>
        <v>-0.00021714187321959167</v>
      </c>
      <c r="C593">
        <f t="shared" si="36"/>
        <v>4.7150593105313223E-08</v>
      </c>
      <c r="D593">
        <f t="shared" si="37"/>
        <v>-1.0238368110302478E-11</v>
      </c>
      <c r="E593">
        <f t="shared" si="38"/>
        <v>2.223178430182811E-15</v>
      </c>
    </row>
    <row r="594" spans="1:5" ht="12.75">
      <c r="A594">
        <f>Tabelle1!E594</f>
        <v>0</v>
      </c>
      <c r="B594">
        <f t="shared" si="39"/>
        <v>-0.00021714187321959167</v>
      </c>
      <c r="C594">
        <f t="shared" si="36"/>
        <v>4.7150593105313223E-08</v>
      </c>
      <c r="D594">
        <f t="shared" si="37"/>
        <v>-1.0238368110302478E-11</v>
      </c>
      <c r="E594">
        <f t="shared" si="38"/>
        <v>2.223178430182811E-15</v>
      </c>
    </row>
    <row r="595" spans="1:5" ht="12.75">
      <c r="A595">
        <f>Tabelle1!E595</f>
        <v>0</v>
      </c>
      <c r="B595">
        <f t="shared" si="39"/>
        <v>-0.00021714187321959167</v>
      </c>
      <c r="C595">
        <f t="shared" si="36"/>
        <v>4.7150593105313223E-08</v>
      </c>
      <c r="D595">
        <f t="shared" si="37"/>
        <v>-1.0238368110302478E-11</v>
      </c>
      <c r="E595">
        <f t="shared" si="38"/>
        <v>2.223178430182811E-15</v>
      </c>
    </row>
    <row r="596" spans="1:5" ht="12.75">
      <c r="A596">
        <f>Tabelle1!E596</f>
        <v>0</v>
      </c>
      <c r="B596">
        <f t="shared" si="39"/>
        <v>-0.00021714187321959167</v>
      </c>
      <c r="C596">
        <f t="shared" si="36"/>
        <v>4.7150593105313223E-08</v>
      </c>
      <c r="D596">
        <f t="shared" si="37"/>
        <v>-1.0238368110302478E-11</v>
      </c>
      <c r="E596">
        <f t="shared" si="38"/>
        <v>2.223178430182811E-15</v>
      </c>
    </row>
    <row r="597" spans="1:5" ht="12.75">
      <c r="A597">
        <f>Tabelle1!E597</f>
        <v>0</v>
      </c>
      <c r="B597">
        <f t="shared" si="39"/>
        <v>-0.00021714187321959167</v>
      </c>
      <c r="C597">
        <f t="shared" si="36"/>
        <v>4.7150593105313223E-08</v>
      </c>
      <c r="D597">
        <f t="shared" si="37"/>
        <v>-1.0238368110302478E-11</v>
      </c>
      <c r="E597">
        <f t="shared" si="38"/>
        <v>2.223178430182811E-15</v>
      </c>
    </row>
    <row r="598" spans="1:5" ht="12.75">
      <c r="A598">
        <f>Tabelle1!E598</f>
        <v>0</v>
      </c>
      <c r="B598">
        <f t="shared" si="39"/>
        <v>-0.00021714187321959167</v>
      </c>
      <c r="C598">
        <f t="shared" si="36"/>
        <v>4.7150593105313223E-08</v>
      </c>
      <c r="D598">
        <f t="shared" si="37"/>
        <v>-1.0238368110302478E-11</v>
      </c>
      <c r="E598">
        <f t="shared" si="38"/>
        <v>2.223178430182811E-15</v>
      </c>
    </row>
    <row r="599" spans="1:5" ht="12.75">
      <c r="A599">
        <f>Tabelle1!E599</f>
        <v>0</v>
      </c>
      <c r="B599">
        <f t="shared" si="39"/>
        <v>-0.00021714187321959167</v>
      </c>
      <c r="C599">
        <f t="shared" si="36"/>
        <v>4.7150593105313223E-08</v>
      </c>
      <c r="D599">
        <f t="shared" si="37"/>
        <v>-1.0238368110302478E-11</v>
      </c>
      <c r="E599">
        <f t="shared" si="38"/>
        <v>2.223178430182811E-15</v>
      </c>
    </row>
    <row r="600" spans="1:5" ht="12.75">
      <c r="A600">
        <f>Tabelle1!E600</f>
        <v>0</v>
      </c>
      <c r="B600">
        <f t="shared" si="39"/>
        <v>-0.00021714187321959167</v>
      </c>
      <c r="C600">
        <f t="shared" si="36"/>
        <v>4.7150593105313223E-08</v>
      </c>
      <c r="D600">
        <f t="shared" si="37"/>
        <v>-1.0238368110302478E-11</v>
      </c>
      <c r="E600">
        <f t="shared" si="38"/>
        <v>2.223178430182811E-15</v>
      </c>
    </row>
    <row r="601" spans="1:5" ht="12.75">
      <c r="A601">
        <f>Tabelle1!E601</f>
        <v>0</v>
      </c>
      <c r="B601">
        <f t="shared" si="39"/>
        <v>-0.00021714187321959167</v>
      </c>
      <c r="C601">
        <f t="shared" si="36"/>
        <v>4.7150593105313223E-08</v>
      </c>
      <c r="D601">
        <f t="shared" si="37"/>
        <v>-1.0238368110302478E-11</v>
      </c>
      <c r="E601">
        <f t="shared" si="38"/>
        <v>2.223178430182811E-15</v>
      </c>
    </row>
    <row r="602" spans="1:5" ht="12.75">
      <c r="A602">
        <f>Tabelle1!E602</f>
        <v>0</v>
      </c>
      <c r="B602">
        <f t="shared" si="39"/>
        <v>-0.00021714187321959167</v>
      </c>
      <c r="C602">
        <f t="shared" si="36"/>
        <v>4.7150593105313223E-08</v>
      </c>
      <c r="D602">
        <f t="shared" si="37"/>
        <v>-1.0238368110302478E-11</v>
      </c>
      <c r="E602">
        <f t="shared" si="38"/>
        <v>2.223178430182811E-15</v>
      </c>
    </row>
    <row r="603" spans="1:5" ht="12.75">
      <c r="A603">
        <f>Tabelle1!E603</f>
        <v>0</v>
      </c>
      <c r="B603">
        <f t="shared" si="39"/>
        <v>-0.00021714187321959167</v>
      </c>
      <c r="C603">
        <f t="shared" si="36"/>
        <v>4.7150593105313223E-08</v>
      </c>
      <c r="D603">
        <f t="shared" si="37"/>
        <v>-1.0238368110302478E-11</v>
      </c>
      <c r="E603">
        <f t="shared" si="38"/>
        <v>2.223178430182811E-15</v>
      </c>
    </row>
    <row r="604" spans="1:5" ht="12.75">
      <c r="A604">
        <f>Tabelle1!E604</f>
        <v>0</v>
      </c>
      <c r="B604">
        <f t="shared" si="39"/>
        <v>-0.00021714187321959167</v>
      </c>
      <c r="C604">
        <f t="shared" si="36"/>
        <v>4.7150593105313223E-08</v>
      </c>
      <c r="D604">
        <f t="shared" si="37"/>
        <v>-1.0238368110302478E-11</v>
      </c>
      <c r="E604">
        <f t="shared" si="38"/>
        <v>2.223178430182811E-15</v>
      </c>
    </row>
    <row r="605" spans="1:5" ht="12.75">
      <c r="A605">
        <f>Tabelle1!E605</f>
        <v>0</v>
      </c>
      <c r="B605">
        <f t="shared" si="39"/>
        <v>-0.00021714187321959167</v>
      </c>
      <c r="C605">
        <f t="shared" si="36"/>
        <v>4.7150593105313223E-08</v>
      </c>
      <c r="D605">
        <f t="shared" si="37"/>
        <v>-1.0238368110302478E-11</v>
      </c>
      <c r="E605">
        <f t="shared" si="38"/>
        <v>2.223178430182811E-15</v>
      </c>
    </row>
    <row r="606" spans="1:5" ht="12.75">
      <c r="A606">
        <f>Tabelle1!E606</f>
        <v>0</v>
      </c>
      <c r="B606">
        <f t="shared" si="39"/>
        <v>-0.00021714187321959167</v>
      </c>
      <c r="C606">
        <f t="shared" si="36"/>
        <v>4.7150593105313223E-08</v>
      </c>
      <c r="D606">
        <f t="shared" si="37"/>
        <v>-1.0238368110302478E-11</v>
      </c>
      <c r="E606">
        <f t="shared" si="38"/>
        <v>2.223178430182811E-15</v>
      </c>
    </row>
    <row r="607" spans="1:5" ht="12.75">
      <c r="A607">
        <f>Tabelle1!E607</f>
        <v>0</v>
      </c>
      <c r="B607">
        <f t="shared" si="39"/>
        <v>-0.00021714187321959167</v>
      </c>
      <c r="C607">
        <f t="shared" si="36"/>
        <v>4.7150593105313223E-08</v>
      </c>
      <c r="D607">
        <f t="shared" si="37"/>
        <v>-1.0238368110302478E-11</v>
      </c>
      <c r="E607">
        <f t="shared" si="38"/>
        <v>2.223178430182811E-15</v>
      </c>
    </row>
    <row r="608" spans="1:5" ht="12.75">
      <c r="A608">
        <f>Tabelle1!E608</f>
        <v>0</v>
      </c>
      <c r="B608">
        <f t="shared" si="39"/>
        <v>-0.00021714187321959167</v>
      </c>
      <c r="C608">
        <f t="shared" si="36"/>
        <v>4.7150593105313223E-08</v>
      </c>
      <c r="D608">
        <f t="shared" si="37"/>
        <v>-1.0238368110302478E-11</v>
      </c>
      <c r="E608">
        <f t="shared" si="38"/>
        <v>2.223178430182811E-15</v>
      </c>
    </row>
    <row r="609" spans="1:5" ht="12.75">
      <c r="A609">
        <f>Tabelle1!E609</f>
        <v>0</v>
      </c>
      <c r="B609">
        <f t="shared" si="39"/>
        <v>-0.00021714187321959167</v>
      </c>
      <c r="C609">
        <f t="shared" si="36"/>
        <v>4.7150593105313223E-08</v>
      </c>
      <c r="D609">
        <f t="shared" si="37"/>
        <v>-1.0238368110302478E-11</v>
      </c>
      <c r="E609">
        <f t="shared" si="38"/>
        <v>2.223178430182811E-15</v>
      </c>
    </row>
    <row r="610" spans="1:5" ht="12.75">
      <c r="A610">
        <f>Tabelle1!E610</f>
        <v>0</v>
      </c>
      <c r="B610">
        <f t="shared" si="39"/>
        <v>-0.00021714187321959167</v>
      </c>
      <c r="C610">
        <f t="shared" si="36"/>
        <v>4.7150593105313223E-08</v>
      </c>
      <c r="D610">
        <f t="shared" si="37"/>
        <v>-1.0238368110302478E-11</v>
      </c>
      <c r="E610">
        <f t="shared" si="38"/>
        <v>2.223178430182811E-15</v>
      </c>
    </row>
    <row r="611" spans="1:5" ht="12.75">
      <c r="A611">
        <f>Tabelle1!E611</f>
        <v>0</v>
      </c>
      <c r="B611">
        <f t="shared" si="39"/>
        <v>-0.00021714187321959167</v>
      </c>
      <c r="C611">
        <f t="shared" si="36"/>
        <v>4.7150593105313223E-08</v>
      </c>
      <c r="D611">
        <f t="shared" si="37"/>
        <v>-1.0238368110302478E-11</v>
      </c>
      <c r="E611">
        <f t="shared" si="38"/>
        <v>2.223178430182811E-15</v>
      </c>
    </row>
    <row r="612" spans="1:5" ht="12.75">
      <c r="A612">
        <f>Tabelle1!E612</f>
        <v>0</v>
      </c>
      <c r="B612">
        <f t="shared" si="39"/>
        <v>-0.00021714187321959167</v>
      </c>
      <c r="C612">
        <f t="shared" si="36"/>
        <v>4.7150593105313223E-08</v>
      </c>
      <c r="D612">
        <f t="shared" si="37"/>
        <v>-1.0238368110302478E-11</v>
      </c>
      <c r="E612">
        <f t="shared" si="38"/>
        <v>2.223178430182811E-15</v>
      </c>
    </row>
    <row r="613" spans="1:5" ht="12.75">
      <c r="A613">
        <f>Tabelle1!E613</f>
        <v>0</v>
      </c>
      <c r="B613">
        <f t="shared" si="39"/>
        <v>-0.00021714187321959167</v>
      </c>
      <c r="C613">
        <f t="shared" si="36"/>
        <v>4.7150593105313223E-08</v>
      </c>
      <c r="D613">
        <f t="shared" si="37"/>
        <v>-1.0238368110302478E-11</v>
      </c>
      <c r="E613">
        <f t="shared" si="38"/>
        <v>2.223178430182811E-15</v>
      </c>
    </row>
    <row r="614" spans="1:5" ht="12.75">
      <c r="A614">
        <f>Tabelle1!E614</f>
        <v>0</v>
      </c>
      <c r="B614">
        <f t="shared" si="39"/>
        <v>-0.00021714187321959167</v>
      </c>
      <c r="C614">
        <f t="shared" si="36"/>
        <v>4.7150593105313223E-08</v>
      </c>
      <c r="D614">
        <f t="shared" si="37"/>
        <v>-1.0238368110302478E-11</v>
      </c>
      <c r="E614">
        <f t="shared" si="38"/>
        <v>2.223178430182811E-15</v>
      </c>
    </row>
    <row r="615" spans="1:5" ht="12.75">
      <c r="A615">
        <f>Tabelle1!E615</f>
        <v>0</v>
      </c>
      <c r="B615">
        <f t="shared" si="39"/>
        <v>-0.00021714187321959167</v>
      </c>
      <c r="C615">
        <f t="shared" si="36"/>
        <v>4.7150593105313223E-08</v>
      </c>
      <c r="D615">
        <f t="shared" si="37"/>
        <v>-1.0238368110302478E-11</v>
      </c>
      <c r="E615">
        <f t="shared" si="38"/>
        <v>2.223178430182811E-15</v>
      </c>
    </row>
    <row r="616" spans="1:5" ht="12.75">
      <c r="A616">
        <f>Tabelle1!E616</f>
        <v>0</v>
      </c>
      <c r="B616">
        <f t="shared" si="39"/>
        <v>-0.00021714187321959167</v>
      </c>
      <c r="C616">
        <f t="shared" si="36"/>
        <v>4.7150593105313223E-08</v>
      </c>
      <c r="D616">
        <f t="shared" si="37"/>
        <v>-1.0238368110302478E-11</v>
      </c>
      <c r="E616">
        <f t="shared" si="38"/>
        <v>2.223178430182811E-15</v>
      </c>
    </row>
    <row r="617" spans="1:5" ht="12.75">
      <c r="A617">
        <f>Tabelle1!E617</f>
        <v>0</v>
      </c>
      <c r="B617">
        <f t="shared" si="39"/>
        <v>-0.00021714187321959167</v>
      </c>
      <c r="C617">
        <f t="shared" si="36"/>
        <v>4.7150593105313223E-08</v>
      </c>
      <c r="D617">
        <f t="shared" si="37"/>
        <v>-1.0238368110302478E-11</v>
      </c>
      <c r="E617">
        <f t="shared" si="38"/>
        <v>2.223178430182811E-15</v>
      </c>
    </row>
    <row r="618" spans="1:5" ht="12.75">
      <c r="A618">
        <f>Tabelle1!E618</f>
        <v>0</v>
      </c>
      <c r="B618">
        <f t="shared" si="39"/>
        <v>-0.00021714187321959167</v>
      </c>
      <c r="C618">
        <f t="shared" si="36"/>
        <v>4.7150593105313223E-08</v>
      </c>
      <c r="D618">
        <f t="shared" si="37"/>
        <v>-1.0238368110302478E-11</v>
      </c>
      <c r="E618">
        <f t="shared" si="38"/>
        <v>2.223178430182811E-15</v>
      </c>
    </row>
    <row r="619" spans="1:5" ht="12.75">
      <c r="A619">
        <f>Tabelle1!E619</f>
        <v>0</v>
      </c>
      <c r="B619">
        <f t="shared" si="39"/>
        <v>-0.00021714187321959167</v>
      </c>
      <c r="C619">
        <f t="shared" si="36"/>
        <v>4.7150593105313223E-08</v>
      </c>
      <c r="D619">
        <f t="shared" si="37"/>
        <v>-1.0238368110302478E-11</v>
      </c>
      <c r="E619">
        <f t="shared" si="38"/>
        <v>2.223178430182811E-15</v>
      </c>
    </row>
    <row r="620" spans="1:5" ht="12.75">
      <c r="A620">
        <f>Tabelle1!E620</f>
        <v>0</v>
      </c>
      <c r="B620">
        <f t="shared" si="39"/>
        <v>-0.00021714187321959167</v>
      </c>
      <c r="C620">
        <f t="shared" si="36"/>
        <v>4.7150593105313223E-08</v>
      </c>
      <c r="D620">
        <f t="shared" si="37"/>
        <v>-1.0238368110302478E-11</v>
      </c>
      <c r="E620">
        <f t="shared" si="38"/>
        <v>2.223178430182811E-15</v>
      </c>
    </row>
    <row r="621" spans="1:5" ht="12.75">
      <c r="A621">
        <f>Tabelle1!E621</f>
        <v>0</v>
      </c>
      <c r="B621">
        <f t="shared" si="39"/>
        <v>-0.00021714187321959167</v>
      </c>
      <c r="C621">
        <f t="shared" si="36"/>
        <v>4.7150593105313223E-08</v>
      </c>
      <c r="D621">
        <f t="shared" si="37"/>
        <v>-1.0238368110302478E-11</v>
      </c>
      <c r="E621">
        <f t="shared" si="38"/>
        <v>2.223178430182811E-15</v>
      </c>
    </row>
    <row r="622" spans="1:5" ht="12.75">
      <c r="A622">
        <f>Tabelle1!E622</f>
        <v>0</v>
      </c>
      <c r="B622">
        <f t="shared" si="39"/>
        <v>-0.00021714187321959167</v>
      </c>
      <c r="C622">
        <f t="shared" si="36"/>
        <v>4.7150593105313223E-08</v>
      </c>
      <c r="D622">
        <f t="shared" si="37"/>
        <v>-1.0238368110302478E-11</v>
      </c>
      <c r="E622">
        <f t="shared" si="38"/>
        <v>2.223178430182811E-15</v>
      </c>
    </row>
    <row r="623" spans="1:5" ht="12.75">
      <c r="A623">
        <f>Tabelle1!E623</f>
        <v>0</v>
      </c>
      <c r="B623">
        <f t="shared" si="39"/>
        <v>-0.00021714187321959167</v>
      </c>
      <c r="C623">
        <f t="shared" si="36"/>
        <v>4.7150593105313223E-08</v>
      </c>
      <c r="D623">
        <f t="shared" si="37"/>
        <v>-1.0238368110302478E-11</v>
      </c>
      <c r="E623">
        <f t="shared" si="38"/>
        <v>2.223178430182811E-15</v>
      </c>
    </row>
    <row r="624" spans="1:5" ht="12.75">
      <c r="A624">
        <f>Tabelle1!E624</f>
        <v>0</v>
      </c>
      <c r="B624">
        <f t="shared" si="39"/>
        <v>-0.00021714187321959167</v>
      </c>
      <c r="C624">
        <f t="shared" si="36"/>
        <v>4.7150593105313223E-08</v>
      </c>
      <c r="D624">
        <f t="shared" si="37"/>
        <v>-1.0238368110302478E-11</v>
      </c>
      <c r="E624">
        <f t="shared" si="38"/>
        <v>2.223178430182811E-15</v>
      </c>
    </row>
    <row r="625" spans="1:5" ht="12.75">
      <c r="A625">
        <f>Tabelle1!E625</f>
        <v>0</v>
      </c>
      <c r="B625">
        <f t="shared" si="39"/>
        <v>-0.00021714187321959167</v>
      </c>
      <c r="C625">
        <f t="shared" si="36"/>
        <v>4.7150593105313223E-08</v>
      </c>
      <c r="D625">
        <f t="shared" si="37"/>
        <v>-1.0238368110302478E-11</v>
      </c>
      <c r="E625">
        <f t="shared" si="38"/>
        <v>2.223178430182811E-15</v>
      </c>
    </row>
    <row r="626" spans="1:5" ht="12.75">
      <c r="A626">
        <f>Tabelle1!E626</f>
        <v>0</v>
      </c>
      <c r="B626">
        <f t="shared" si="39"/>
        <v>-0.00021714187321959167</v>
      </c>
      <c r="C626">
        <f t="shared" si="36"/>
        <v>4.7150593105313223E-08</v>
      </c>
      <c r="D626">
        <f t="shared" si="37"/>
        <v>-1.0238368110302478E-11</v>
      </c>
      <c r="E626">
        <f t="shared" si="38"/>
        <v>2.223178430182811E-15</v>
      </c>
    </row>
    <row r="627" spans="1:5" ht="12.75">
      <c r="A627">
        <f>Tabelle1!E627</f>
        <v>0</v>
      </c>
      <c r="B627">
        <f t="shared" si="39"/>
        <v>-0.00021714187321959167</v>
      </c>
      <c r="C627">
        <f t="shared" si="36"/>
        <v>4.7150593105313223E-08</v>
      </c>
      <c r="D627">
        <f t="shared" si="37"/>
        <v>-1.0238368110302478E-11</v>
      </c>
      <c r="E627">
        <f t="shared" si="38"/>
        <v>2.223178430182811E-15</v>
      </c>
    </row>
    <row r="628" spans="1:5" ht="12.75">
      <c r="A628">
        <f>Tabelle1!E628</f>
        <v>0</v>
      </c>
      <c r="B628">
        <f t="shared" si="39"/>
        <v>-0.00021714187321959167</v>
      </c>
      <c r="C628">
        <f t="shared" si="36"/>
        <v>4.7150593105313223E-08</v>
      </c>
      <c r="D628">
        <f t="shared" si="37"/>
        <v>-1.0238368110302478E-11</v>
      </c>
      <c r="E628">
        <f t="shared" si="38"/>
        <v>2.223178430182811E-15</v>
      </c>
    </row>
    <row r="629" spans="1:5" ht="12.75">
      <c r="A629">
        <f>Tabelle1!E629</f>
        <v>0</v>
      </c>
      <c r="B629">
        <f t="shared" si="39"/>
        <v>-0.00021714187321959167</v>
      </c>
      <c r="C629">
        <f t="shared" si="36"/>
        <v>4.7150593105313223E-08</v>
      </c>
      <c r="D629">
        <f t="shared" si="37"/>
        <v>-1.0238368110302478E-11</v>
      </c>
      <c r="E629">
        <f t="shared" si="38"/>
        <v>2.223178430182811E-15</v>
      </c>
    </row>
    <row r="630" spans="1:5" ht="12.75">
      <c r="A630">
        <f>Tabelle1!E630</f>
        <v>0</v>
      </c>
      <c r="B630">
        <f t="shared" si="39"/>
        <v>-0.00021714187321959167</v>
      </c>
      <c r="C630">
        <f t="shared" si="36"/>
        <v>4.7150593105313223E-08</v>
      </c>
      <c r="D630">
        <f t="shared" si="37"/>
        <v>-1.0238368110302478E-11</v>
      </c>
      <c r="E630">
        <f t="shared" si="38"/>
        <v>2.223178430182811E-15</v>
      </c>
    </row>
    <row r="631" spans="1:5" ht="12.75">
      <c r="A631">
        <f>Tabelle1!E631</f>
        <v>0</v>
      </c>
      <c r="B631">
        <f t="shared" si="39"/>
        <v>-0.00021714187321959167</v>
      </c>
      <c r="C631">
        <f t="shared" si="36"/>
        <v>4.7150593105313223E-08</v>
      </c>
      <c r="D631">
        <f t="shared" si="37"/>
        <v>-1.0238368110302478E-11</v>
      </c>
      <c r="E631">
        <f t="shared" si="38"/>
        <v>2.223178430182811E-15</v>
      </c>
    </row>
    <row r="632" spans="1:5" ht="12.75">
      <c r="A632">
        <f>Tabelle1!E632</f>
        <v>0</v>
      </c>
      <c r="B632">
        <f t="shared" si="39"/>
        <v>-0.00021714187321959167</v>
      </c>
      <c r="C632">
        <f t="shared" si="36"/>
        <v>4.7150593105313223E-08</v>
      </c>
      <c r="D632">
        <f t="shared" si="37"/>
        <v>-1.0238368110302478E-11</v>
      </c>
      <c r="E632">
        <f t="shared" si="38"/>
        <v>2.223178430182811E-15</v>
      </c>
    </row>
    <row r="633" spans="1:5" ht="12.75">
      <c r="A633">
        <f>Tabelle1!E633</f>
        <v>0</v>
      </c>
      <c r="B633">
        <f t="shared" si="39"/>
        <v>-0.00021714187321959167</v>
      </c>
      <c r="C633">
        <f t="shared" si="36"/>
        <v>4.7150593105313223E-08</v>
      </c>
      <c r="D633">
        <f t="shared" si="37"/>
        <v>-1.0238368110302478E-11</v>
      </c>
      <c r="E633">
        <f t="shared" si="38"/>
        <v>2.223178430182811E-15</v>
      </c>
    </row>
    <row r="634" spans="1:5" ht="12.75">
      <c r="A634">
        <f>Tabelle1!E634</f>
        <v>0</v>
      </c>
      <c r="B634">
        <f t="shared" si="39"/>
        <v>-0.00021714187321959167</v>
      </c>
      <c r="C634">
        <f t="shared" si="36"/>
        <v>4.7150593105313223E-08</v>
      </c>
      <c r="D634">
        <f t="shared" si="37"/>
        <v>-1.0238368110302478E-11</v>
      </c>
      <c r="E634">
        <f t="shared" si="38"/>
        <v>2.223178430182811E-15</v>
      </c>
    </row>
    <row r="635" spans="1:5" ht="12.75">
      <c r="A635">
        <f>Tabelle1!E635</f>
        <v>0</v>
      </c>
      <c r="B635">
        <f t="shared" si="39"/>
        <v>-0.00021714187321959167</v>
      </c>
      <c r="C635">
        <f t="shared" si="36"/>
        <v>4.7150593105313223E-08</v>
      </c>
      <c r="D635">
        <f t="shared" si="37"/>
        <v>-1.0238368110302478E-11</v>
      </c>
      <c r="E635">
        <f t="shared" si="38"/>
        <v>2.223178430182811E-15</v>
      </c>
    </row>
    <row r="636" spans="1:5" ht="12.75">
      <c r="A636">
        <f>Tabelle1!E636</f>
        <v>0</v>
      </c>
      <c r="B636">
        <f t="shared" si="39"/>
        <v>-0.00021714187321959167</v>
      </c>
      <c r="C636">
        <f t="shared" si="36"/>
        <v>4.7150593105313223E-08</v>
      </c>
      <c r="D636">
        <f t="shared" si="37"/>
        <v>-1.0238368110302478E-11</v>
      </c>
      <c r="E636">
        <f t="shared" si="38"/>
        <v>2.223178430182811E-15</v>
      </c>
    </row>
    <row r="637" spans="1:5" ht="12.75">
      <c r="A637">
        <f>Tabelle1!E637</f>
        <v>0</v>
      </c>
      <c r="B637">
        <f t="shared" si="39"/>
        <v>-0.00021714187321959167</v>
      </c>
      <c r="C637">
        <f t="shared" si="36"/>
        <v>4.7150593105313223E-08</v>
      </c>
      <c r="D637">
        <f t="shared" si="37"/>
        <v>-1.0238368110302478E-11</v>
      </c>
      <c r="E637">
        <f t="shared" si="38"/>
        <v>2.223178430182811E-15</v>
      </c>
    </row>
    <row r="638" spans="1:5" ht="12.75">
      <c r="A638">
        <f>Tabelle1!E638</f>
        <v>0</v>
      </c>
      <c r="B638">
        <f t="shared" si="39"/>
        <v>-0.00021714187321959167</v>
      </c>
      <c r="C638">
        <f t="shared" si="36"/>
        <v>4.7150593105313223E-08</v>
      </c>
      <c r="D638">
        <f t="shared" si="37"/>
        <v>-1.0238368110302478E-11</v>
      </c>
      <c r="E638">
        <f t="shared" si="38"/>
        <v>2.223178430182811E-15</v>
      </c>
    </row>
    <row r="639" spans="1:5" ht="12.75">
      <c r="A639">
        <f>Tabelle1!E639</f>
        <v>0</v>
      </c>
      <c r="B639">
        <f t="shared" si="39"/>
        <v>-0.00021714187321959167</v>
      </c>
      <c r="C639">
        <f t="shared" si="36"/>
        <v>4.7150593105313223E-08</v>
      </c>
      <c r="D639">
        <f t="shared" si="37"/>
        <v>-1.0238368110302478E-11</v>
      </c>
      <c r="E639">
        <f t="shared" si="38"/>
        <v>2.223178430182811E-15</v>
      </c>
    </row>
    <row r="640" spans="1:5" ht="12.75">
      <c r="A640">
        <f>Tabelle1!E640</f>
        <v>0</v>
      </c>
      <c r="B640">
        <f t="shared" si="39"/>
        <v>-0.00021714187321959167</v>
      </c>
      <c r="C640">
        <f t="shared" si="36"/>
        <v>4.7150593105313223E-08</v>
      </c>
      <c r="D640">
        <f t="shared" si="37"/>
        <v>-1.0238368110302478E-11</v>
      </c>
      <c r="E640">
        <f t="shared" si="38"/>
        <v>2.223178430182811E-15</v>
      </c>
    </row>
    <row r="641" spans="1:5" ht="12.75">
      <c r="A641">
        <f>Tabelle1!E641</f>
        <v>0</v>
      </c>
      <c r="B641">
        <f t="shared" si="39"/>
        <v>-0.00021714187321959167</v>
      </c>
      <c r="C641">
        <f t="shared" si="36"/>
        <v>4.7150593105313223E-08</v>
      </c>
      <c r="D641">
        <f t="shared" si="37"/>
        <v>-1.0238368110302478E-11</v>
      </c>
      <c r="E641">
        <f t="shared" si="38"/>
        <v>2.223178430182811E-15</v>
      </c>
    </row>
    <row r="642" spans="1:5" ht="12.75">
      <c r="A642">
        <f>Tabelle1!E642</f>
        <v>0</v>
      </c>
      <c r="B642">
        <f t="shared" si="39"/>
        <v>-0.00021714187321959167</v>
      </c>
      <c r="C642">
        <f t="shared" si="36"/>
        <v>4.7150593105313223E-08</v>
      </c>
      <c r="D642">
        <f t="shared" si="37"/>
        <v>-1.0238368110302478E-11</v>
      </c>
      <c r="E642">
        <f t="shared" si="38"/>
        <v>2.223178430182811E-15</v>
      </c>
    </row>
    <row r="643" spans="1:5" ht="12.75">
      <c r="A643">
        <f>Tabelle1!E643</f>
        <v>0</v>
      </c>
      <c r="B643">
        <f t="shared" si="39"/>
        <v>-0.00021714187321959167</v>
      </c>
      <c r="C643">
        <f t="shared" si="36"/>
        <v>4.7150593105313223E-08</v>
      </c>
      <c r="D643">
        <f t="shared" si="37"/>
        <v>-1.0238368110302478E-11</v>
      </c>
      <c r="E643">
        <f t="shared" si="38"/>
        <v>2.223178430182811E-15</v>
      </c>
    </row>
    <row r="644" spans="1:5" ht="12.75">
      <c r="A644">
        <f>Tabelle1!E644</f>
        <v>0</v>
      </c>
      <c r="B644">
        <f t="shared" si="39"/>
        <v>-0.00021714187321959167</v>
      </c>
      <c r="C644">
        <f t="shared" si="36"/>
        <v>4.7150593105313223E-08</v>
      </c>
      <c r="D644">
        <f t="shared" si="37"/>
        <v>-1.0238368110302478E-11</v>
      </c>
      <c r="E644">
        <f t="shared" si="38"/>
        <v>2.223178430182811E-15</v>
      </c>
    </row>
    <row r="645" spans="1:5" ht="12.75">
      <c r="A645">
        <f>Tabelle1!E645</f>
        <v>0</v>
      </c>
      <c r="B645">
        <f t="shared" si="39"/>
        <v>-0.00021714187321959167</v>
      </c>
      <c r="C645">
        <f aca="true" t="shared" si="40" ref="C645:C708">B645^2</f>
        <v>4.7150593105313223E-08</v>
      </c>
      <c r="D645">
        <f aca="true" t="shared" si="41" ref="D645:D708">B645^3</f>
        <v>-1.0238368110302478E-11</v>
      </c>
      <c r="E645">
        <f aca="true" t="shared" si="42" ref="E645:E708">B645^4</f>
        <v>2.223178430182811E-15</v>
      </c>
    </row>
    <row r="646" spans="1:5" ht="12.75">
      <c r="A646">
        <f>Tabelle1!E646</f>
        <v>0</v>
      </c>
      <c r="B646">
        <f aca="true" t="shared" si="43" ref="B646:B709">A646-$G$2</f>
        <v>-0.00021714187321959167</v>
      </c>
      <c r="C646">
        <f t="shared" si="40"/>
        <v>4.7150593105313223E-08</v>
      </c>
      <c r="D646">
        <f t="shared" si="41"/>
        <v>-1.0238368110302478E-11</v>
      </c>
      <c r="E646">
        <f t="shared" si="42"/>
        <v>2.223178430182811E-15</v>
      </c>
    </row>
    <row r="647" spans="1:5" ht="12.75">
      <c r="A647">
        <f>Tabelle1!E647</f>
        <v>0</v>
      </c>
      <c r="B647">
        <f t="shared" si="43"/>
        <v>-0.00021714187321959167</v>
      </c>
      <c r="C647">
        <f t="shared" si="40"/>
        <v>4.7150593105313223E-08</v>
      </c>
      <c r="D647">
        <f t="shared" si="41"/>
        <v>-1.0238368110302478E-11</v>
      </c>
      <c r="E647">
        <f t="shared" si="42"/>
        <v>2.223178430182811E-15</v>
      </c>
    </row>
    <row r="648" spans="1:5" ht="12.75">
      <c r="A648">
        <f>Tabelle1!E648</f>
        <v>0</v>
      </c>
      <c r="B648">
        <f t="shared" si="43"/>
        <v>-0.00021714187321959167</v>
      </c>
      <c r="C648">
        <f t="shared" si="40"/>
        <v>4.7150593105313223E-08</v>
      </c>
      <c r="D648">
        <f t="shared" si="41"/>
        <v>-1.0238368110302478E-11</v>
      </c>
      <c r="E648">
        <f t="shared" si="42"/>
        <v>2.223178430182811E-15</v>
      </c>
    </row>
    <row r="649" spans="1:5" ht="12.75">
      <c r="A649">
        <f>Tabelle1!E649</f>
        <v>0</v>
      </c>
      <c r="B649">
        <f t="shared" si="43"/>
        <v>-0.00021714187321959167</v>
      </c>
      <c r="C649">
        <f t="shared" si="40"/>
        <v>4.7150593105313223E-08</v>
      </c>
      <c r="D649">
        <f t="shared" si="41"/>
        <v>-1.0238368110302478E-11</v>
      </c>
      <c r="E649">
        <f t="shared" si="42"/>
        <v>2.223178430182811E-15</v>
      </c>
    </row>
    <row r="650" spans="1:5" ht="12.75">
      <c r="A650">
        <f>Tabelle1!E650</f>
        <v>0</v>
      </c>
      <c r="B650">
        <f t="shared" si="43"/>
        <v>-0.00021714187321959167</v>
      </c>
      <c r="C650">
        <f t="shared" si="40"/>
        <v>4.7150593105313223E-08</v>
      </c>
      <c r="D650">
        <f t="shared" si="41"/>
        <v>-1.0238368110302478E-11</v>
      </c>
      <c r="E650">
        <f t="shared" si="42"/>
        <v>2.223178430182811E-15</v>
      </c>
    </row>
    <row r="651" spans="1:5" ht="12.75">
      <c r="A651">
        <f>Tabelle1!E651</f>
        <v>0</v>
      </c>
      <c r="B651">
        <f t="shared" si="43"/>
        <v>-0.00021714187321959167</v>
      </c>
      <c r="C651">
        <f t="shared" si="40"/>
        <v>4.7150593105313223E-08</v>
      </c>
      <c r="D651">
        <f t="shared" si="41"/>
        <v>-1.0238368110302478E-11</v>
      </c>
      <c r="E651">
        <f t="shared" si="42"/>
        <v>2.223178430182811E-15</v>
      </c>
    </row>
    <row r="652" spans="1:5" ht="12.75">
      <c r="A652">
        <f>Tabelle1!E652</f>
        <v>0</v>
      </c>
      <c r="B652">
        <f t="shared" si="43"/>
        <v>-0.00021714187321959167</v>
      </c>
      <c r="C652">
        <f t="shared" si="40"/>
        <v>4.7150593105313223E-08</v>
      </c>
      <c r="D652">
        <f t="shared" si="41"/>
        <v>-1.0238368110302478E-11</v>
      </c>
      <c r="E652">
        <f t="shared" si="42"/>
        <v>2.223178430182811E-15</v>
      </c>
    </row>
    <row r="653" spans="1:5" ht="12.75">
      <c r="A653">
        <f>Tabelle1!E653</f>
        <v>0</v>
      </c>
      <c r="B653">
        <f t="shared" si="43"/>
        <v>-0.00021714187321959167</v>
      </c>
      <c r="C653">
        <f t="shared" si="40"/>
        <v>4.7150593105313223E-08</v>
      </c>
      <c r="D653">
        <f t="shared" si="41"/>
        <v>-1.0238368110302478E-11</v>
      </c>
      <c r="E653">
        <f t="shared" si="42"/>
        <v>2.223178430182811E-15</v>
      </c>
    </row>
    <row r="654" spans="1:5" ht="12.75">
      <c r="A654">
        <f>Tabelle1!E654</f>
        <v>0</v>
      </c>
      <c r="B654">
        <f t="shared" si="43"/>
        <v>-0.00021714187321959167</v>
      </c>
      <c r="C654">
        <f t="shared" si="40"/>
        <v>4.7150593105313223E-08</v>
      </c>
      <c r="D654">
        <f t="shared" si="41"/>
        <v>-1.0238368110302478E-11</v>
      </c>
      <c r="E654">
        <f t="shared" si="42"/>
        <v>2.223178430182811E-15</v>
      </c>
    </row>
    <row r="655" spans="1:5" ht="12.75">
      <c r="A655">
        <f>Tabelle1!E655</f>
        <v>0</v>
      </c>
      <c r="B655">
        <f t="shared" si="43"/>
        <v>-0.00021714187321959167</v>
      </c>
      <c r="C655">
        <f t="shared" si="40"/>
        <v>4.7150593105313223E-08</v>
      </c>
      <c r="D655">
        <f t="shared" si="41"/>
        <v>-1.0238368110302478E-11</v>
      </c>
      <c r="E655">
        <f t="shared" si="42"/>
        <v>2.223178430182811E-15</v>
      </c>
    </row>
    <row r="656" spans="1:5" ht="12.75">
      <c r="A656">
        <f>Tabelle1!E656</f>
        <v>0</v>
      </c>
      <c r="B656">
        <f t="shared" si="43"/>
        <v>-0.00021714187321959167</v>
      </c>
      <c r="C656">
        <f t="shared" si="40"/>
        <v>4.7150593105313223E-08</v>
      </c>
      <c r="D656">
        <f t="shared" si="41"/>
        <v>-1.0238368110302478E-11</v>
      </c>
      <c r="E656">
        <f t="shared" si="42"/>
        <v>2.223178430182811E-15</v>
      </c>
    </row>
    <row r="657" spans="1:5" ht="12.75">
      <c r="A657">
        <f>Tabelle1!E657</f>
        <v>0</v>
      </c>
      <c r="B657">
        <f t="shared" si="43"/>
        <v>-0.00021714187321959167</v>
      </c>
      <c r="C657">
        <f t="shared" si="40"/>
        <v>4.7150593105313223E-08</v>
      </c>
      <c r="D657">
        <f t="shared" si="41"/>
        <v>-1.0238368110302478E-11</v>
      </c>
      <c r="E657">
        <f t="shared" si="42"/>
        <v>2.223178430182811E-15</v>
      </c>
    </row>
    <row r="658" spans="1:5" ht="12.75">
      <c r="A658">
        <f>Tabelle1!E658</f>
        <v>0</v>
      </c>
      <c r="B658">
        <f t="shared" si="43"/>
        <v>-0.00021714187321959167</v>
      </c>
      <c r="C658">
        <f t="shared" si="40"/>
        <v>4.7150593105313223E-08</v>
      </c>
      <c r="D658">
        <f t="shared" si="41"/>
        <v>-1.0238368110302478E-11</v>
      </c>
      <c r="E658">
        <f t="shared" si="42"/>
        <v>2.223178430182811E-15</v>
      </c>
    </row>
    <row r="659" spans="1:5" ht="12.75">
      <c r="A659">
        <f>Tabelle1!E659</f>
        <v>0</v>
      </c>
      <c r="B659">
        <f t="shared" si="43"/>
        <v>-0.00021714187321959167</v>
      </c>
      <c r="C659">
        <f t="shared" si="40"/>
        <v>4.7150593105313223E-08</v>
      </c>
      <c r="D659">
        <f t="shared" si="41"/>
        <v>-1.0238368110302478E-11</v>
      </c>
      <c r="E659">
        <f t="shared" si="42"/>
        <v>2.223178430182811E-15</v>
      </c>
    </row>
    <row r="660" spans="1:5" ht="12.75">
      <c r="A660">
        <f>Tabelle1!E660</f>
        <v>0</v>
      </c>
      <c r="B660">
        <f t="shared" si="43"/>
        <v>-0.00021714187321959167</v>
      </c>
      <c r="C660">
        <f t="shared" si="40"/>
        <v>4.7150593105313223E-08</v>
      </c>
      <c r="D660">
        <f t="shared" si="41"/>
        <v>-1.0238368110302478E-11</v>
      </c>
      <c r="E660">
        <f t="shared" si="42"/>
        <v>2.223178430182811E-15</v>
      </c>
    </row>
    <row r="661" spans="1:5" ht="12.75">
      <c r="A661">
        <f>Tabelle1!E661</f>
        <v>0</v>
      </c>
      <c r="B661">
        <f t="shared" si="43"/>
        <v>-0.00021714187321959167</v>
      </c>
      <c r="C661">
        <f t="shared" si="40"/>
        <v>4.7150593105313223E-08</v>
      </c>
      <c r="D661">
        <f t="shared" si="41"/>
        <v>-1.0238368110302478E-11</v>
      </c>
      <c r="E661">
        <f t="shared" si="42"/>
        <v>2.223178430182811E-15</v>
      </c>
    </row>
    <row r="662" spans="1:5" ht="12.75">
      <c r="A662">
        <f>Tabelle1!E662</f>
        <v>0</v>
      </c>
      <c r="B662">
        <f t="shared" si="43"/>
        <v>-0.00021714187321959167</v>
      </c>
      <c r="C662">
        <f t="shared" si="40"/>
        <v>4.7150593105313223E-08</v>
      </c>
      <c r="D662">
        <f t="shared" si="41"/>
        <v>-1.0238368110302478E-11</v>
      </c>
      <c r="E662">
        <f t="shared" si="42"/>
        <v>2.223178430182811E-15</v>
      </c>
    </row>
    <row r="663" spans="1:5" ht="12.75">
      <c r="A663">
        <f>Tabelle1!E663</f>
        <v>0</v>
      </c>
      <c r="B663">
        <f t="shared" si="43"/>
        <v>-0.00021714187321959167</v>
      </c>
      <c r="C663">
        <f t="shared" si="40"/>
        <v>4.7150593105313223E-08</v>
      </c>
      <c r="D663">
        <f t="shared" si="41"/>
        <v>-1.0238368110302478E-11</v>
      </c>
      <c r="E663">
        <f t="shared" si="42"/>
        <v>2.223178430182811E-15</v>
      </c>
    </row>
    <row r="664" spans="1:5" ht="12.75">
      <c r="A664">
        <f>Tabelle1!E664</f>
        <v>0</v>
      </c>
      <c r="B664">
        <f t="shared" si="43"/>
        <v>-0.00021714187321959167</v>
      </c>
      <c r="C664">
        <f t="shared" si="40"/>
        <v>4.7150593105313223E-08</v>
      </c>
      <c r="D664">
        <f t="shared" si="41"/>
        <v>-1.0238368110302478E-11</v>
      </c>
      <c r="E664">
        <f t="shared" si="42"/>
        <v>2.223178430182811E-15</v>
      </c>
    </row>
    <row r="665" spans="1:5" ht="12.75">
      <c r="A665">
        <f>Tabelle1!E665</f>
        <v>0</v>
      </c>
      <c r="B665">
        <f t="shared" si="43"/>
        <v>-0.00021714187321959167</v>
      </c>
      <c r="C665">
        <f t="shared" si="40"/>
        <v>4.7150593105313223E-08</v>
      </c>
      <c r="D665">
        <f t="shared" si="41"/>
        <v>-1.0238368110302478E-11</v>
      </c>
      <c r="E665">
        <f t="shared" si="42"/>
        <v>2.223178430182811E-15</v>
      </c>
    </row>
    <row r="666" spans="1:5" ht="12.75">
      <c r="A666">
        <f>Tabelle1!E666</f>
        <v>0</v>
      </c>
      <c r="B666">
        <f t="shared" si="43"/>
        <v>-0.00021714187321959167</v>
      </c>
      <c r="C666">
        <f t="shared" si="40"/>
        <v>4.7150593105313223E-08</v>
      </c>
      <c r="D666">
        <f t="shared" si="41"/>
        <v>-1.0238368110302478E-11</v>
      </c>
      <c r="E666">
        <f t="shared" si="42"/>
        <v>2.223178430182811E-15</v>
      </c>
    </row>
    <row r="667" spans="1:5" ht="12.75">
      <c r="A667">
        <f>Tabelle1!E667</f>
        <v>0</v>
      </c>
      <c r="B667">
        <f t="shared" si="43"/>
        <v>-0.00021714187321959167</v>
      </c>
      <c r="C667">
        <f t="shared" si="40"/>
        <v>4.7150593105313223E-08</v>
      </c>
      <c r="D667">
        <f t="shared" si="41"/>
        <v>-1.0238368110302478E-11</v>
      </c>
      <c r="E667">
        <f t="shared" si="42"/>
        <v>2.223178430182811E-15</v>
      </c>
    </row>
    <row r="668" spans="1:5" ht="12.75">
      <c r="A668">
        <f>Tabelle1!E668</f>
        <v>0</v>
      </c>
      <c r="B668">
        <f t="shared" si="43"/>
        <v>-0.00021714187321959167</v>
      </c>
      <c r="C668">
        <f t="shared" si="40"/>
        <v>4.7150593105313223E-08</v>
      </c>
      <c r="D668">
        <f t="shared" si="41"/>
        <v>-1.0238368110302478E-11</v>
      </c>
      <c r="E668">
        <f t="shared" si="42"/>
        <v>2.223178430182811E-15</v>
      </c>
    </row>
    <row r="669" spans="1:5" ht="12.75">
      <c r="A669">
        <f>Tabelle1!E669</f>
        <v>0</v>
      </c>
      <c r="B669">
        <f t="shared" si="43"/>
        <v>-0.00021714187321959167</v>
      </c>
      <c r="C669">
        <f t="shared" si="40"/>
        <v>4.7150593105313223E-08</v>
      </c>
      <c r="D669">
        <f t="shared" si="41"/>
        <v>-1.0238368110302478E-11</v>
      </c>
      <c r="E669">
        <f t="shared" si="42"/>
        <v>2.223178430182811E-15</v>
      </c>
    </row>
    <row r="670" spans="1:5" ht="12.75">
      <c r="A670">
        <f>Tabelle1!E670</f>
        <v>0</v>
      </c>
      <c r="B670">
        <f t="shared" si="43"/>
        <v>-0.00021714187321959167</v>
      </c>
      <c r="C670">
        <f t="shared" si="40"/>
        <v>4.7150593105313223E-08</v>
      </c>
      <c r="D670">
        <f t="shared" si="41"/>
        <v>-1.0238368110302478E-11</v>
      </c>
      <c r="E670">
        <f t="shared" si="42"/>
        <v>2.223178430182811E-15</v>
      </c>
    </row>
    <row r="671" spans="1:5" ht="12.75">
      <c r="A671">
        <f>Tabelle1!E671</f>
        <v>0</v>
      </c>
      <c r="B671">
        <f t="shared" si="43"/>
        <v>-0.00021714187321959167</v>
      </c>
      <c r="C671">
        <f t="shared" si="40"/>
        <v>4.7150593105313223E-08</v>
      </c>
      <c r="D671">
        <f t="shared" si="41"/>
        <v>-1.0238368110302478E-11</v>
      </c>
      <c r="E671">
        <f t="shared" si="42"/>
        <v>2.223178430182811E-15</v>
      </c>
    </row>
    <row r="672" spans="1:5" ht="12.75">
      <c r="A672">
        <f>Tabelle1!E672</f>
        <v>0</v>
      </c>
      <c r="B672">
        <f t="shared" si="43"/>
        <v>-0.00021714187321959167</v>
      </c>
      <c r="C672">
        <f t="shared" si="40"/>
        <v>4.7150593105313223E-08</v>
      </c>
      <c r="D672">
        <f t="shared" si="41"/>
        <v>-1.0238368110302478E-11</v>
      </c>
      <c r="E672">
        <f t="shared" si="42"/>
        <v>2.223178430182811E-15</v>
      </c>
    </row>
    <row r="673" spans="1:5" ht="12.75">
      <c r="A673">
        <f>Tabelle1!E673</f>
        <v>0</v>
      </c>
      <c r="B673">
        <f t="shared" si="43"/>
        <v>-0.00021714187321959167</v>
      </c>
      <c r="C673">
        <f t="shared" si="40"/>
        <v>4.7150593105313223E-08</v>
      </c>
      <c r="D673">
        <f t="shared" si="41"/>
        <v>-1.0238368110302478E-11</v>
      </c>
      <c r="E673">
        <f t="shared" si="42"/>
        <v>2.223178430182811E-15</v>
      </c>
    </row>
    <row r="674" spans="1:5" ht="12.75">
      <c r="A674">
        <f>Tabelle1!E674</f>
        <v>0</v>
      </c>
      <c r="B674">
        <f t="shared" si="43"/>
        <v>-0.00021714187321959167</v>
      </c>
      <c r="C674">
        <f t="shared" si="40"/>
        <v>4.7150593105313223E-08</v>
      </c>
      <c r="D674">
        <f t="shared" si="41"/>
        <v>-1.0238368110302478E-11</v>
      </c>
      <c r="E674">
        <f t="shared" si="42"/>
        <v>2.223178430182811E-15</v>
      </c>
    </row>
    <row r="675" spans="1:5" ht="12.75">
      <c r="A675">
        <f>Tabelle1!E675</f>
        <v>0</v>
      </c>
      <c r="B675">
        <f t="shared" si="43"/>
        <v>-0.00021714187321959167</v>
      </c>
      <c r="C675">
        <f t="shared" si="40"/>
        <v>4.7150593105313223E-08</v>
      </c>
      <c r="D675">
        <f t="shared" si="41"/>
        <v>-1.0238368110302478E-11</v>
      </c>
      <c r="E675">
        <f t="shared" si="42"/>
        <v>2.223178430182811E-15</v>
      </c>
    </row>
    <row r="676" spans="1:5" ht="12.75">
      <c r="A676">
        <f>Tabelle1!E676</f>
        <v>0</v>
      </c>
      <c r="B676">
        <f t="shared" si="43"/>
        <v>-0.00021714187321959167</v>
      </c>
      <c r="C676">
        <f t="shared" si="40"/>
        <v>4.7150593105313223E-08</v>
      </c>
      <c r="D676">
        <f t="shared" si="41"/>
        <v>-1.0238368110302478E-11</v>
      </c>
      <c r="E676">
        <f t="shared" si="42"/>
        <v>2.223178430182811E-15</v>
      </c>
    </row>
    <row r="677" spans="1:5" ht="12.75">
      <c r="A677">
        <f>Tabelle1!E677</f>
        <v>0</v>
      </c>
      <c r="B677">
        <f t="shared" si="43"/>
        <v>-0.00021714187321959167</v>
      </c>
      <c r="C677">
        <f t="shared" si="40"/>
        <v>4.7150593105313223E-08</v>
      </c>
      <c r="D677">
        <f t="shared" si="41"/>
        <v>-1.0238368110302478E-11</v>
      </c>
      <c r="E677">
        <f t="shared" si="42"/>
        <v>2.223178430182811E-15</v>
      </c>
    </row>
    <row r="678" spans="1:5" ht="12.75">
      <c r="A678">
        <f>Tabelle1!E678</f>
        <v>0</v>
      </c>
      <c r="B678">
        <f t="shared" si="43"/>
        <v>-0.00021714187321959167</v>
      </c>
      <c r="C678">
        <f t="shared" si="40"/>
        <v>4.7150593105313223E-08</v>
      </c>
      <c r="D678">
        <f t="shared" si="41"/>
        <v>-1.0238368110302478E-11</v>
      </c>
      <c r="E678">
        <f t="shared" si="42"/>
        <v>2.223178430182811E-15</v>
      </c>
    </row>
    <row r="679" spans="1:5" ht="12.75">
      <c r="A679">
        <f>Tabelle1!E679</f>
        <v>0</v>
      </c>
      <c r="B679">
        <f t="shared" si="43"/>
        <v>-0.00021714187321959167</v>
      </c>
      <c r="C679">
        <f t="shared" si="40"/>
        <v>4.7150593105313223E-08</v>
      </c>
      <c r="D679">
        <f t="shared" si="41"/>
        <v>-1.0238368110302478E-11</v>
      </c>
      <c r="E679">
        <f t="shared" si="42"/>
        <v>2.223178430182811E-15</v>
      </c>
    </row>
    <row r="680" spans="1:5" ht="12.75">
      <c r="A680">
        <f>Tabelle1!E680</f>
        <v>0</v>
      </c>
      <c r="B680">
        <f t="shared" si="43"/>
        <v>-0.00021714187321959167</v>
      </c>
      <c r="C680">
        <f t="shared" si="40"/>
        <v>4.7150593105313223E-08</v>
      </c>
      <c r="D680">
        <f t="shared" si="41"/>
        <v>-1.0238368110302478E-11</v>
      </c>
      <c r="E680">
        <f t="shared" si="42"/>
        <v>2.223178430182811E-15</v>
      </c>
    </row>
    <row r="681" spans="1:5" ht="12.75">
      <c r="A681">
        <f>Tabelle1!E681</f>
        <v>0</v>
      </c>
      <c r="B681">
        <f t="shared" si="43"/>
        <v>-0.00021714187321959167</v>
      </c>
      <c r="C681">
        <f t="shared" si="40"/>
        <v>4.7150593105313223E-08</v>
      </c>
      <c r="D681">
        <f t="shared" si="41"/>
        <v>-1.0238368110302478E-11</v>
      </c>
      <c r="E681">
        <f t="shared" si="42"/>
        <v>2.223178430182811E-15</v>
      </c>
    </row>
    <row r="682" spans="1:5" ht="12.75">
      <c r="A682">
        <f>Tabelle1!E682</f>
        <v>0</v>
      </c>
      <c r="B682">
        <f t="shared" si="43"/>
        <v>-0.00021714187321959167</v>
      </c>
      <c r="C682">
        <f t="shared" si="40"/>
        <v>4.7150593105313223E-08</v>
      </c>
      <c r="D682">
        <f t="shared" si="41"/>
        <v>-1.0238368110302478E-11</v>
      </c>
      <c r="E682">
        <f t="shared" si="42"/>
        <v>2.223178430182811E-15</v>
      </c>
    </row>
    <row r="683" spans="1:5" ht="12.75">
      <c r="A683">
        <f>Tabelle1!E683</f>
        <v>0</v>
      </c>
      <c r="B683">
        <f t="shared" si="43"/>
        <v>-0.00021714187321959167</v>
      </c>
      <c r="C683">
        <f t="shared" si="40"/>
        <v>4.7150593105313223E-08</v>
      </c>
      <c r="D683">
        <f t="shared" si="41"/>
        <v>-1.0238368110302478E-11</v>
      </c>
      <c r="E683">
        <f t="shared" si="42"/>
        <v>2.223178430182811E-15</v>
      </c>
    </row>
    <row r="684" spans="1:5" ht="12.75">
      <c r="A684">
        <f>Tabelle1!E684</f>
        <v>0</v>
      </c>
      <c r="B684">
        <f t="shared" si="43"/>
        <v>-0.00021714187321959167</v>
      </c>
      <c r="C684">
        <f t="shared" si="40"/>
        <v>4.7150593105313223E-08</v>
      </c>
      <c r="D684">
        <f t="shared" si="41"/>
        <v>-1.0238368110302478E-11</v>
      </c>
      <c r="E684">
        <f t="shared" si="42"/>
        <v>2.223178430182811E-15</v>
      </c>
    </row>
    <row r="685" spans="1:5" ht="12.75">
      <c r="A685">
        <f>Tabelle1!E685</f>
        <v>0</v>
      </c>
      <c r="B685">
        <f t="shared" si="43"/>
        <v>-0.00021714187321959167</v>
      </c>
      <c r="C685">
        <f t="shared" si="40"/>
        <v>4.7150593105313223E-08</v>
      </c>
      <c r="D685">
        <f t="shared" si="41"/>
        <v>-1.0238368110302478E-11</v>
      </c>
      <c r="E685">
        <f t="shared" si="42"/>
        <v>2.223178430182811E-15</v>
      </c>
    </row>
    <row r="686" spans="1:5" ht="12.75">
      <c r="A686">
        <f>Tabelle1!E686</f>
        <v>0</v>
      </c>
      <c r="B686">
        <f t="shared" si="43"/>
        <v>-0.00021714187321959167</v>
      </c>
      <c r="C686">
        <f t="shared" si="40"/>
        <v>4.7150593105313223E-08</v>
      </c>
      <c r="D686">
        <f t="shared" si="41"/>
        <v>-1.0238368110302478E-11</v>
      </c>
      <c r="E686">
        <f t="shared" si="42"/>
        <v>2.223178430182811E-15</v>
      </c>
    </row>
    <row r="687" spans="1:5" ht="12.75">
      <c r="A687">
        <f>Tabelle1!E687</f>
        <v>0</v>
      </c>
      <c r="B687">
        <f t="shared" si="43"/>
        <v>-0.00021714187321959167</v>
      </c>
      <c r="C687">
        <f t="shared" si="40"/>
        <v>4.7150593105313223E-08</v>
      </c>
      <c r="D687">
        <f t="shared" si="41"/>
        <v>-1.0238368110302478E-11</v>
      </c>
      <c r="E687">
        <f t="shared" si="42"/>
        <v>2.223178430182811E-15</v>
      </c>
    </row>
    <row r="688" spans="1:5" ht="12.75">
      <c r="A688">
        <f>Tabelle1!E688</f>
        <v>0</v>
      </c>
      <c r="B688">
        <f t="shared" si="43"/>
        <v>-0.00021714187321959167</v>
      </c>
      <c r="C688">
        <f t="shared" si="40"/>
        <v>4.7150593105313223E-08</v>
      </c>
      <c r="D688">
        <f t="shared" si="41"/>
        <v>-1.0238368110302478E-11</v>
      </c>
      <c r="E688">
        <f t="shared" si="42"/>
        <v>2.223178430182811E-15</v>
      </c>
    </row>
    <row r="689" spans="1:5" ht="12.75">
      <c r="A689">
        <f>Tabelle1!E689</f>
        <v>0</v>
      </c>
      <c r="B689">
        <f t="shared" si="43"/>
        <v>-0.00021714187321959167</v>
      </c>
      <c r="C689">
        <f t="shared" si="40"/>
        <v>4.7150593105313223E-08</v>
      </c>
      <c r="D689">
        <f t="shared" si="41"/>
        <v>-1.0238368110302478E-11</v>
      </c>
      <c r="E689">
        <f t="shared" si="42"/>
        <v>2.223178430182811E-15</v>
      </c>
    </row>
    <row r="690" spans="1:5" ht="12.75">
      <c r="A690">
        <f>Tabelle1!E690</f>
        <v>0</v>
      </c>
      <c r="B690">
        <f t="shared" si="43"/>
        <v>-0.00021714187321959167</v>
      </c>
      <c r="C690">
        <f t="shared" si="40"/>
        <v>4.7150593105313223E-08</v>
      </c>
      <c r="D690">
        <f t="shared" si="41"/>
        <v>-1.0238368110302478E-11</v>
      </c>
      <c r="E690">
        <f t="shared" si="42"/>
        <v>2.223178430182811E-15</v>
      </c>
    </row>
    <row r="691" spans="1:5" ht="12.75">
      <c r="A691">
        <f>Tabelle1!E691</f>
        <v>0</v>
      </c>
      <c r="B691">
        <f t="shared" si="43"/>
        <v>-0.00021714187321959167</v>
      </c>
      <c r="C691">
        <f t="shared" si="40"/>
        <v>4.7150593105313223E-08</v>
      </c>
      <c r="D691">
        <f t="shared" si="41"/>
        <v>-1.0238368110302478E-11</v>
      </c>
      <c r="E691">
        <f t="shared" si="42"/>
        <v>2.223178430182811E-15</v>
      </c>
    </row>
    <row r="692" spans="1:5" ht="12.75">
      <c r="A692">
        <f>Tabelle1!E692</f>
        <v>0</v>
      </c>
      <c r="B692">
        <f t="shared" si="43"/>
        <v>-0.00021714187321959167</v>
      </c>
      <c r="C692">
        <f t="shared" si="40"/>
        <v>4.7150593105313223E-08</v>
      </c>
      <c r="D692">
        <f t="shared" si="41"/>
        <v>-1.0238368110302478E-11</v>
      </c>
      <c r="E692">
        <f t="shared" si="42"/>
        <v>2.223178430182811E-15</v>
      </c>
    </row>
    <row r="693" spans="1:5" ht="12.75">
      <c r="A693">
        <f>Tabelle1!E693</f>
        <v>0</v>
      </c>
      <c r="B693">
        <f t="shared" si="43"/>
        <v>-0.00021714187321959167</v>
      </c>
      <c r="C693">
        <f t="shared" si="40"/>
        <v>4.7150593105313223E-08</v>
      </c>
      <c r="D693">
        <f t="shared" si="41"/>
        <v>-1.0238368110302478E-11</v>
      </c>
      <c r="E693">
        <f t="shared" si="42"/>
        <v>2.223178430182811E-15</v>
      </c>
    </row>
    <row r="694" spans="1:5" ht="12.75">
      <c r="A694">
        <f>Tabelle1!E694</f>
        <v>0</v>
      </c>
      <c r="B694">
        <f t="shared" si="43"/>
        <v>-0.00021714187321959167</v>
      </c>
      <c r="C694">
        <f t="shared" si="40"/>
        <v>4.7150593105313223E-08</v>
      </c>
      <c r="D694">
        <f t="shared" si="41"/>
        <v>-1.0238368110302478E-11</v>
      </c>
      <c r="E694">
        <f t="shared" si="42"/>
        <v>2.223178430182811E-15</v>
      </c>
    </row>
    <row r="695" spans="1:5" ht="12.75">
      <c r="A695">
        <f>Tabelle1!E695</f>
        <v>0</v>
      </c>
      <c r="B695">
        <f t="shared" si="43"/>
        <v>-0.00021714187321959167</v>
      </c>
      <c r="C695">
        <f t="shared" si="40"/>
        <v>4.7150593105313223E-08</v>
      </c>
      <c r="D695">
        <f t="shared" si="41"/>
        <v>-1.0238368110302478E-11</v>
      </c>
      <c r="E695">
        <f t="shared" si="42"/>
        <v>2.223178430182811E-15</v>
      </c>
    </row>
    <row r="696" spans="1:5" ht="12.75">
      <c r="A696">
        <f>Tabelle1!E696</f>
        <v>0</v>
      </c>
      <c r="B696">
        <f t="shared" si="43"/>
        <v>-0.00021714187321959167</v>
      </c>
      <c r="C696">
        <f t="shared" si="40"/>
        <v>4.7150593105313223E-08</v>
      </c>
      <c r="D696">
        <f t="shared" si="41"/>
        <v>-1.0238368110302478E-11</v>
      </c>
      <c r="E696">
        <f t="shared" si="42"/>
        <v>2.223178430182811E-15</v>
      </c>
    </row>
    <row r="697" spans="1:5" ht="12.75">
      <c r="A697">
        <f>Tabelle1!E697</f>
        <v>0</v>
      </c>
      <c r="B697">
        <f t="shared" si="43"/>
        <v>-0.00021714187321959167</v>
      </c>
      <c r="C697">
        <f t="shared" si="40"/>
        <v>4.7150593105313223E-08</v>
      </c>
      <c r="D697">
        <f t="shared" si="41"/>
        <v>-1.0238368110302478E-11</v>
      </c>
      <c r="E697">
        <f t="shared" si="42"/>
        <v>2.223178430182811E-15</v>
      </c>
    </row>
    <row r="698" spans="1:5" ht="12.75">
      <c r="A698">
        <f>Tabelle1!E698</f>
        <v>0</v>
      </c>
      <c r="B698">
        <f t="shared" si="43"/>
        <v>-0.00021714187321959167</v>
      </c>
      <c r="C698">
        <f t="shared" si="40"/>
        <v>4.7150593105313223E-08</v>
      </c>
      <c r="D698">
        <f t="shared" si="41"/>
        <v>-1.0238368110302478E-11</v>
      </c>
      <c r="E698">
        <f t="shared" si="42"/>
        <v>2.223178430182811E-15</v>
      </c>
    </row>
    <row r="699" spans="1:5" ht="12.75">
      <c r="A699">
        <f>Tabelle1!E699</f>
        <v>0</v>
      </c>
      <c r="B699">
        <f t="shared" si="43"/>
        <v>-0.00021714187321959167</v>
      </c>
      <c r="C699">
        <f t="shared" si="40"/>
        <v>4.7150593105313223E-08</v>
      </c>
      <c r="D699">
        <f t="shared" si="41"/>
        <v>-1.0238368110302478E-11</v>
      </c>
      <c r="E699">
        <f t="shared" si="42"/>
        <v>2.223178430182811E-15</v>
      </c>
    </row>
    <row r="700" spans="1:5" ht="12.75">
      <c r="A700">
        <f>Tabelle1!E700</f>
        <v>0</v>
      </c>
      <c r="B700">
        <f t="shared" si="43"/>
        <v>-0.00021714187321959167</v>
      </c>
      <c r="C700">
        <f t="shared" si="40"/>
        <v>4.7150593105313223E-08</v>
      </c>
      <c r="D700">
        <f t="shared" si="41"/>
        <v>-1.0238368110302478E-11</v>
      </c>
      <c r="E700">
        <f t="shared" si="42"/>
        <v>2.223178430182811E-15</v>
      </c>
    </row>
    <row r="701" spans="1:5" ht="12.75">
      <c r="A701">
        <f>Tabelle1!E701</f>
        <v>0</v>
      </c>
      <c r="B701">
        <f t="shared" si="43"/>
        <v>-0.00021714187321959167</v>
      </c>
      <c r="C701">
        <f t="shared" si="40"/>
        <v>4.7150593105313223E-08</v>
      </c>
      <c r="D701">
        <f t="shared" si="41"/>
        <v>-1.0238368110302478E-11</v>
      </c>
      <c r="E701">
        <f t="shared" si="42"/>
        <v>2.223178430182811E-15</v>
      </c>
    </row>
    <row r="702" spans="1:5" ht="12.75">
      <c r="A702">
        <f>Tabelle1!E702</f>
        <v>0</v>
      </c>
      <c r="B702">
        <f t="shared" si="43"/>
        <v>-0.00021714187321959167</v>
      </c>
      <c r="C702">
        <f t="shared" si="40"/>
        <v>4.7150593105313223E-08</v>
      </c>
      <c r="D702">
        <f t="shared" si="41"/>
        <v>-1.0238368110302478E-11</v>
      </c>
      <c r="E702">
        <f t="shared" si="42"/>
        <v>2.223178430182811E-15</v>
      </c>
    </row>
    <row r="703" spans="1:5" ht="12.75">
      <c r="A703">
        <f>Tabelle1!E703</f>
        <v>0</v>
      </c>
      <c r="B703">
        <f t="shared" si="43"/>
        <v>-0.00021714187321959167</v>
      </c>
      <c r="C703">
        <f t="shared" si="40"/>
        <v>4.7150593105313223E-08</v>
      </c>
      <c r="D703">
        <f t="shared" si="41"/>
        <v>-1.0238368110302478E-11</v>
      </c>
      <c r="E703">
        <f t="shared" si="42"/>
        <v>2.223178430182811E-15</v>
      </c>
    </row>
    <row r="704" spans="1:5" ht="12.75">
      <c r="A704">
        <f>Tabelle1!E704</f>
        <v>0</v>
      </c>
      <c r="B704">
        <f t="shared" si="43"/>
        <v>-0.00021714187321959167</v>
      </c>
      <c r="C704">
        <f t="shared" si="40"/>
        <v>4.7150593105313223E-08</v>
      </c>
      <c r="D704">
        <f t="shared" si="41"/>
        <v>-1.0238368110302478E-11</v>
      </c>
      <c r="E704">
        <f t="shared" si="42"/>
        <v>2.223178430182811E-15</v>
      </c>
    </row>
    <row r="705" spans="1:5" ht="12.75">
      <c r="A705">
        <f>Tabelle1!E705</f>
        <v>0</v>
      </c>
      <c r="B705">
        <f t="shared" si="43"/>
        <v>-0.00021714187321959167</v>
      </c>
      <c r="C705">
        <f t="shared" si="40"/>
        <v>4.7150593105313223E-08</v>
      </c>
      <c r="D705">
        <f t="shared" si="41"/>
        <v>-1.0238368110302478E-11</v>
      </c>
      <c r="E705">
        <f t="shared" si="42"/>
        <v>2.223178430182811E-15</v>
      </c>
    </row>
    <row r="706" spans="1:5" ht="12.75">
      <c r="A706">
        <f>Tabelle1!E706</f>
        <v>0</v>
      </c>
      <c r="B706">
        <f t="shared" si="43"/>
        <v>-0.00021714187321959167</v>
      </c>
      <c r="C706">
        <f t="shared" si="40"/>
        <v>4.7150593105313223E-08</v>
      </c>
      <c r="D706">
        <f t="shared" si="41"/>
        <v>-1.0238368110302478E-11</v>
      </c>
      <c r="E706">
        <f t="shared" si="42"/>
        <v>2.223178430182811E-15</v>
      </c>
    </row>
    <row r="707" spans="1:5" ht="12.75">
      <c r="A707">
        <f>Tabelle1!E707</f>
        <v>0</v>
      </c>
      <c r="B707">
        <f t="shared" si="43"/>
        <v>-0.00021714187321959167</v>
      </c>
      <c r="C707">
        <f t="shared" si="40"/>
        <v>4.7150593105313223E-08</v>
      </c>
      <c r="D707">
        <f t="shared" si="41"/>
        <v>-1.0238368110302478E-11</v>
      </c>
      <c r="E707">
        <f t="shared" si="42"/>
        <v>2.223178430182811E-15</v>
      </c>
    </row>
    <row r="708" spans="1:5" ht="12.75">
      <c r="A708">
        <f>Tabelle1!E708</f>
        <v>0</v>
      </c>
      <c r="B708">
        <f t="shared" si="43"/>
        <v>-0.00021714187321959167</v>
      </c>
      <c r="C708">
        <f t="shared" si="40"/>
        <v>4.7150593105313223E-08</v>
      </c>
      <c r="D708">
        <f t="shared" si="41"/>
        <v>-1.0238368110302478E-11</v>
      </c>
      <c r="E708">
        <f t="shared" si="42"/>
        <v>2.223178430182811E-15</v>
      </c>
    </row>
    <row r="709" spans="1:5" ht="12.75">
      <c r="A709">
        <f>Tabelle1!E709</f>
        <v>0</v>
      </c>
      <c r="B709">
        <f t="shared" si="43"/>
        <v>-0.00021714187321959167</v>
      </c>
      <c r="C709">
        <f aca="true" t="shared" si="44" ref="C709:C772">B709^2</f>
        <v>4.7150593105313223E-08</v>
      </c>
      <c r="D709">
        <f aca="true" t="shared" si="45" ref="D709:D772">B709^3</f>
        <v>-1.0238368110302478E-11</v>
      </c>
      <c r="E709">
        <f aca="true" t="shared" si="46" ref="E709:E772">B709^4</f>
        <v>2.223178430182811E-15</v>
      </c>
    </row>
    <row r="710" spans="1:5" ht="12.75">
      <c r="A710">
        <f>Tabelle1!E710</f>
        <v>0</v>
      </c>
      <c r="B710">
        <f aca="true" t="shared" si="47" ref="B710:B773">A710-$G$2</f>
        <v>-0.00021714187321959167</v>
      </c>
      <c r="C710">
        <f t="shared" si="44"/>
        <v>4.7150593105313223E-08</v>
      </c>
      <c r="D710">
        <f t="shared" si="45"/>
        <v>-1.0238368110302478E-11</v>
      </c>
      <c r="E710">
        <f t="shared" si="46"/>
        <v>2.223178430182811E-15</v>
      </c>
    </row>
    <row r="711" spans="1:5" ht="12.75">
      <c r="A711">
        <f>Tabelle1!E711</f>
        <v>0</v>
      </c>
      <c r="B711">
        <f t="shared" si="47"/>
        <v>-0.00021714187321959167</v>
      </c>
      <c r="C711">
        <f t="shared" si="44"/>
        <v>4.7150593105313223E-08</v>
      </c>
      <c r="D711">
        <f t="shared" si="45"/>
        <v>-1.0238368110302478E-11</v>
      </c>
      <c r="E711">
        <f t="shared" si="46"/>
        <v>2.223178430182811E-15</v>
      </c>
    </row>
    <row r="712" spans="1:5" ht="12.75">
      <c r="A712">
        <f>Tabelle1!E712</f>
        <v>0</v>
      </c>
      <c r="B712">
        <f t="shared" si="47"/>
        <v>-0.00021714187321959167</v>
      </c>
      <c r="C712">
        <f t="shared" si="44"/>
        <v>4.7150593105313223E-08</v>
      </c>
      <c r="D712">
        <f t="shared" si="45"/>
        <v>-1.0238368110302478E-11</v>
      </c>
      <c r="E712">
        <f t="shared" si="46"/>
        <v>2.223178430182811E-15</v>
      </c>
    </row>
    <row r="713" spans="1:5" ht="12.75">
      <c r="A713">
        <f>Tabelle1!E713</f>
        <v>0</v>
      </c>
      <c r="B713">
        <f t="shared" si="47"/>
        <v>-0.00021714187321959167</v>
      </c>
      <c r="C713">
        <f t="shared" si="44"/>
        <v>4.7150593105313223E-08</v>
      </c>
      <c r="D713">
        <f t="shared" si="45"/>
        <v>-1.0238368110302478E-11</v>
      </c>
      <c r="E713">
        <f t="shared" si="46"/>
        <v>2.223178430182811E-15</v>
      </c>
    </row>
    <row r="714" spans="1:5" ht="12.75">
      <c r="A714">
        <f>Tabelle1!E714</f>
        <v>0</v>
      </c>
      <c r="B714">
        <f t="shared" si="47"/>
        <v>-0.00021714187321959167</v>
      </c>
      <c r="C714">
        <f t="shared" si="44"/>
        <v>4.7150593105313223E-08</v>
      </c>
      <c r="D714">
        <f t="shared" si="45"/>
        <v>-1.0238368110302478E-11</v>
      </c>
      <c r="E714">
        <f t="shared" si="46"/>
        <v>2.223178430182811E-15</v>
      </c>
    </row>
    <row r="715" spans="1:5" ht="12.75">
      <c r="A715">
        <f>Tabelle1!E715</f>
        <v>0</v>
      </c>
      <c r="B715">
        <f t="shared" si="47"/>
        <v>-0.00021714187321959167</v>
      </c>
      <c r="C715">
        <f t="shared" si="44"/>
        <v>4.7150593105313223E-08</v>
      </c>
      <c r="D715">
        <f t="shared" si="45"/>
        <v>-1.0238368110302478E-11</v>
      </c>
      <c r="E715">
        <f t="shared" si="46"/>
        <v>2.223178430182811E-15</v>
      </c>
    </row>
    <row r="716" spans="1:5" ht="12.75">
      <c r="A716">
        <f>Tabelle1!E716</f>
        <v>0</v>
      </c>
      <c r="B716">
        <f t="shared" si="47"/>
        <v>-0.00021714187321959167</v>
      </c>
      <c r="C716">
        <f t="shared" si="44"/>
        <v>4.7150593105313223E-08</v>
      </c>
      <c r="D716">
        <f t="shared" si="45"/>
        <v>-1.0238368110302478E-11</v>
      </c>
      <c r="E716">
        <f t="shared" si="46"/>
        <v>2.223178430182811E-15</v>
      </c>
    </row>
    <row r="717" spans="1:5" ht="12.75">
      <c r="A717">
        <f>Tabelle1!E717</f>
        <v>0</v>
      </c>
      <c r="B717">
        <f t="shared" si="47"/>
        <v>-0.00021714187321959167</v>
      </c>
      <c r="C717">
        <f t="shared" si="44"/>
        <v>4.7150593105313223E-08</v>
      </c>
      <c r="D717">
        <f t="shared" si="45"/>
        <v>-1.0238368110302478E-11</v>
      </c>
      <c r="E717">
        <f t="shared" si="46"/>
        <v>2.223178430182811E-15</v>
      </c>
    </row>
    <row r="718" spans="1:5" ht="12.75">
      <c r="A718">
        <f>Tabelle1!E718</f>
        <v>0</v>
      </c>
      <c r="B718">
        <f t="shared" si="47"/>
        <v>-0.00021714187321959167</v>
      </c>
      <c r="C718">
        <f t="shared" si="44"/>
        <v>4.7150593105313223E-08</v>
      </c>
      <c r="D718">
        <f t="shared" si="45"/>
        <v>-1.0238368110302478E-11</v>
      </c>
      <c r="E718">
        <f t="shared" si="46"/>
        <v>2.223178430182811E-15</v>
      </c>
    </row>
    <row r="719" spans="1:5" ht="12.75">
      <c r="A719">
        <f>Tabelle1!E719</f>
        <v>0</v>
      </c>
      <c r="B719">
        <f t="shared" si="47"/>
        <v>-0.00021714187321959167</v>
      </c>
      <c r="C719">
        <f t="shared" si="44"/>
        <v>4.7150593105313223E-08</v>
      </c>
      <c r="D719">
        <f t="shared" si="45"/>
        <v>-1.0238368110302478E-11</v>
      </c>
      <c r="E719">
        <f t="shared" si="46"/>
        <v>2.223178430182811E-15</v>
      </c>
    </row>
    <row r="720" spans="1:5" ht="12.75">
      <c r="A720">
        <f>Tabelle1!E720</f>
        <v>0</v>
      </c>
      <c r="B720">
        <f t="shared" si="47"/>
        <v>-0.00021714187321959167</v>
      </c>
      <c r="C720">
        <f t="shared" si="44"/>
        <v>4.7150593105313223E-08</v>
      </c>
      <c r="D720">
        <f t="shared" si="45"/>
        <v>-1.0238368110302478E-11</v>
      </c>
      <c r="E720">
        <f t="shared" si="46"/>
        <v>2.223178430182811E-15</v>
      </c>
    </row>
    <row r="721" spans="1:5" ht="12.75">
      <c r="A721">
        <f>Tabelle1!E721</f>
        <v>0</v>
      </c>
      <c r="B721">
        <f t="shared" si="47"/>
        <v>-0.00021714187321959167</v>
      </c>
      <c r="C721">
        <f t="shared" si="44"/>
        <v>4.7150593105313223E-08</v>
      </c>
      <c r="D721">
        <f t="shared" si="45"/>
        <v>-1.0238368110302478E-11</v>
      </c>
      <c r="E721">
        <f t="shared" si="46"/>
        <v>2.223178430182811E-15</v>
      </c>
    </row>
    <row r="722" spans="1:5" ht="12.75">
      <c r="A722">
        <f>Tabelle1!E722</f>
        <v>0</v>
      </c>
      <c r="B722">
        <f t="shared" si="47"/>
        <v>-0.00021714187321959167</v>
      </c>
      <c r="C722">
        <f t="shared" si="44"/>
        <v>4.7150593105313223E-08</v>
      </c>
      <c r="D722">
        <f t="shared" si="45"/>
        <v>-1.0238368110302478E-11</v>
      </c>
      <c r="E722">
        <f t="shared" si="46"/>
        <v>2.223178430182811E-15</v>
      </c>
    </row>
    <row r="723" spans="1:5" ht="12.75">
      <c r="A723">
        <f>Tabelle1!E723</f>
        <v>0</v>
      </c>
      <c r="B723">
        <f t="shared" si="47"/>
        <v>-0.00021714187321959167</v>
      </c>
      <c r="C723">
        <f t="shared" si="44"/>
        <v>4.7150593105313223E-08</v>
      </c>
      <c r="D723">
        <f t="shared" si="45"/>
        <v>-1.0238368110302478E-11</v>
      </c>
      <c r="E723">
        <f t="shared" si="46"/>
        <v>2.223178430182811E-15</v>
      </c>
    </row>
    <row r="724" spans="1:5" ht="12.75">
      <c r="A724">
        <f>Tabelle1!E724</f>
        <v>0</v>
      </c>
      <c r="B724">
        <f t="shared" si="47"/>
        <v>-0.00021714187321959167</v>
      </c>
      <c r="C724">
        <f t="shared" si="44"/>
        <v>4.7150593105313223E-08</v>
      </c>
      <c r="D724">
        <f t="shared" si="45"/>
        <v>-1.0238368110302478E-11</v>
      </c>
      <c r="E724">
        <f t="shared" si="46"/>
        <v>2.223178430182811E-15</v>
      </c>
    </row>
    <row r="725" spans="1:5" ht="12.75">
      <c r="A725">
        <f>Tabelle1!E725</f>
        <v>0</v>
      </c>
      <c r="B725">
        <f t="shared" si="47"/>
        <v>-0.00021714187321959167</v>
      </c>
      <c r="C725">
        <f t="shared" si="44"/>
        <v>4.7150593105313223E-08</v>
      </c>
      <c r="D725">
        <f t="shared" si="45"/>
        <v>-1.0238368110302478E-11</v>
      </c>
      <c r="E725">
        <f t="shared" si="46"/>
        <v>2.223178430182811E-15</v>
      </c>
    </row>
    <row r="726" spans="1:5" ht="12.75">
      <c r="A726">
        <f>Tabelle1!E726</f>
        <v>0</v>
      </c>
      <c r="B726">
        <f t="shared" si="47"/>
        <v>-0.00021714187321959167</v>
      </c>
      <c r="C726">
        <f t="shared" si="44"/>
        <v>4.7150593105313223E-08</v>
      </c>
      <c r="D726">
        <f t="shared" si="45"/>
        <v>-1.0238368110302478E-11</v>
      </c>
      <c r="E726">
        <f t="shared" si="46"/>
        <v>2.223178430182811E-15</v>
      </c>
    </row>
    <row r="727" spans="1:5" ht="12.75">
      <c r="A727">
        <f>Tabelle1!E727</f>
        <v>0</v>
      </c>
      <c r="B727">
        <f t="shared" si="47"/>
        <v>-0.00021714187321959167</v>
      </c>
      <c r="C727">
        <f t="shared" si="44"/>
        <v>4.7150593105313223E-08</v>
      </c>
      <c r="D727">
        <f t="shared" si="45"/>
        <v>-1.0238368110302478E-11</v>
      </c>
      <c r="E727">
        <f t="shared" si="46"/>
        <v>2.223178430182811E-15</v>
      </c>
    </row>
    <row r="728" spans="1:5" ht="12.75">
      <c r="A728">
        <f>Tabelle1!E728</f>
        <v>0</v>
      </c>
      <c r="B728">
        <f t="shared" si="47"/>
        <v>-0.00021714187321959167</v>
      </c>
      <c r="C728">
        <f t="shared" si="44"/>
        <v>4.7150593105313223E-08</v>
      </c>
      <c r="D728">
        <f t="shared" si="45"/>
        <v>-1.0238368110302478E-11</v>
      </c>
      <c r="E728">
        <f t="shared" si="46"/>
        <v>2.223178430182811E-15</v>
      </c>
    </row>
    <row r="729" spans="1:5" ht="12.75">
      <c r="A729">
        <f>Tabelle1!E729</f>
        <v>0</v>
      </c>
      <c r="B729">
        <f t="shared" si="47"/>
        <v>-0.00021714187321959167</v>
      </c>
      <c r="C729">
        <f t="shared" si="44"/>
        <v>4.7150593105313223E-08</v>
      </c>
      <c r="D729">
        <f t="shared" si="45"/>
        <v>-1.0238368110302478E-11</v>
      </c>
      <c r="E729">
        <f t="shared" si="46"/>
        <v>2.223178430182811E-15</v>
      </c>
    </row>
    <row r="730" spans="1:5" ht="12.75">
      <c r="A730">
        <f>Tabelle1!E730</f>
        <v>0</v>
      </c>
      <c r="B730">
        <f t="shared" si="47"/>
        <v>-0.00021714187321959167</v>
      </c>
      <c r="C730">
        <f t="shared" si="44"/>
        <v>4.7150593105313223E-08</v>
      </c>
      <c r="D730">
        <f t="shared" si="45"/>
        <v>-1.0238368110302478E-11</v>
      </c>
      <c r="E730">
        <f t="shared" si="46"/>
        <v>2.223178430182811E-15</v>
      </c>
    </row>
    <row r="731" spans="1:5" ht="12.75">
      <c r="A731">
        <f>Tabelle1!E731</f>
        <v>0</v>
      </c>
      <c r="B731">
        <f t="shared" si="47"/>
        <v>-0.00021714187321959167</v>
      </c>
      <c r="C731">
        <f t="shared" si="44"/>
        <v>4.7150593105313223E-08</v>
      </c>
      <c r="D731">
        <f t="shared" si="45"/>
        <v>-1.0238368110302478E-11</v>
      </c>
      <c r="E731">
        <f t="shared" si="46"/>
        <v>2.223178430182811E-15</v>
      </c>
    </row>
    <row r="732" spans="1:5" ht="12.75">
      <c r="A732">
        <f>Tabelle1!E732</f>
        <v>0</v>
      </c>
      <c r="B732">
        <f t="shared" si="47"/>
        <v>-0.00021714187321959167</v>
      </c>
      <c r="C732">
        <f t="shared" si="44"/>
        <v>4.7150593105313223E-08</v>
      </c>
      <c r="D732">
        <f t="shared" si="45"/>
        <v>-1.0238368110302478E-11</v>
      </c>
      <c r="E732">
        <f t="shared" si="46"/>
        <v>2.223178430182811E-15</v>
      </c>
    </row>
    <row r="733" spans="1:5" ht="12.75">
      <c r="A733">
        <f>Tabelle1!E733</f>
        <v>0</v>
      </c>
      <c r="B733">
        <f t="shared" si="47"/>
        <v>-0.00021714187321959167</v>
      </c>
      <c r="C733">
        <f t="shared" si="44"/>
        <v>4.7150593105313223E-08</v>
      </c>
      <c r="D733">
        <f t="shared" si="45"/>
        <v>-1.0238368110302478E-11</v>
      </c>
      <c r="E733">
        <f t="shared" si="46"/>
        <v>2.223178430182811E-15</v>
      </c>
    </row>
    <row r="734" spans="1:5" ht="12.75">
      <c r="A734">
        <f>Tabelle1!E734</f>
        <v>0</v>
      </c>
      <c r="B734">
        <f t="shared" si="47"/>
        <v>-0.00021714187321959167</v>
      </c>
      <c r="C734">
        <f t="shared" si="44"/>
        <v>4.7150593105313223E-08</v>
      </c>
      <c r="D734">
        <f t="shared" si="45"/>
        <v>-1.0238368110302478E-11</v>
      </c>
      <c r="E734">
        <f t="shared" si="46"/>
        <v>2.223178430182811E-15</v>
      </c>
    </row>
    <row r="735" spans="1:5" ht="12.75">
      <c r="A735">
        <f>Tabelle1!E735</f>
        <v>0</v>
      </c>
      <c r="B735">
        <f t="shared" si="47"/>
        <v>-0.00021714187321959167</v>
      </c>
      <c r="C735">
        <f t="shared" si="44"/>
        <v>4.7150593105313223E-08</v>
      </c>
      <c r="D735">
        <f t="shared" si="45"/>
        <v>-1.0238368110302478E-11</v>
      </c>
      <c r="E735">
        <f t="shared" si="46"/>
        <v>2.223178430182811E-15</v>
      </c>
    </row>
    <row r="736" spans="1:5" ht="12.75">
      <c r="A736">
        <f>Tabelle1!E736</f>
        <v>0</v>
      </c>
      <c r="B736">
        <f t="shared" si="47"/>
        <v>-0.00021714187321959167</v>
      </c>
      <c r="C736">
        <f t="shared" si="44"/>
        <v>4.7150593105313223E-08</v>
      </c>
      <c r="D736">
        <f t="shared" si="45"/>
        <v>-1.0238368110302478E-11</v>
      </c>
      <c r="E736">
        <f t="shared" si="46"/>
        <v>2.223178430182811E-15</v>
      </c>
    </row>
    <row r="737" spans="1:5" ht="12.75">
      <c r="A737">
        <f>Tabelle1!E737</f>
        <v>0</v>
      </c>
      <c r="B737">
        <f t="shared" si="47"/>
        <v>-0.00021714187321959167</v>
      </c>
      <c r="C737">
        <f t="shared" si="44"/>
        <v>4.7150593105313223E-08</v>
      </c>
      <c r="D737">
        <f t="shared" si="45"/>
        <v>-1.0238368110302478E-11</v>
      </c>
      <c r="E737">
        <f t="shared" si="46"/>
        <v>2.223178430182811E-15</v>
      </c>
    </row>
    <row r="738" spans="1:5" ht="12.75">
      <c r="A738">
        <f>Tabelle1!E738</f>
        <v>0</v>
      </c>
      <c r="B738">
        <f t="shared" si="47"/>
        <v>-0.00021714187321959167</v>
      </c>
      <c r="C738">
        <f t="shared" si="44"/>
        <v>4.7150593105313223E-08</v>
      </c>
      <c r="D738">
        <f t="shared" si="45"/>
        <v>-1.0238368110302478E-11</v>
      </c>
      <c r="E738">
        <f t="shared" si="46"/>
        <v>2.223178430182811E-15</v>
      </c>
    </row>
    <row r="739" spans="1:5" ht="12.75">
      <c r="A739">
        <f>Tabelle1!E739</f>
        <v>0</v>
      </c>
      <c r="B739">
        <f t="shared" si="47"/>
        <v>-0.00021714187321959167</v>
      </c>
      <c r="C739">
        <f t="shared" si="44"/>
        <v>4.7150593105313223E-08</v>
      </c>
      <c r="D739">
        <f t="shared" si="45"/>
        <v>-1.0238368110302478E-11</v>
      </c>
      <c r="E739">
        <f t="shared" si="46"/>
        <v>2.223178430182811E-15</v>
      </c>
    </row>
    <row r="740" spans="1:5" ht="12.75">
      <c r="A740">
        <f>Tabelle1!E740</f>
        <v>0</v>
      </c>
      <c r="B740">
        <f t="shared" si="47"/>
        <v>-0.00021714187321959167</v>
      </c>
      <c r="C740">
        <f t="shared" si="44"/>
        <v>4.7150593105313223E-08</v>
      </c>
      <c r="D740">
        <f t="shared" si="45"/>
        <v>-1.0238368110302478E-11</v>
      </c>
      <c r="E740">
        <f t="shared" si="46"/>
        <v>2.223178430182811E-15</v>
      </c>
    </row>
    <row r="741" spans="1:5" ht="12.75">
      <c r="A741">
        <f>Tabelle1!E741</f>
        <v>0</v>
      </c>
      <c r="B741">
        <f t="shared" si="47"/>
        <v>-0.00021714187321959167</v>
      </c>
      <c r="C741">
        <f t="shared" si="44"/>
        <v>4.7150593105313223E-08</v>
      </c>
      <c r="D741">
        <f t="shared" si="45"/>
        <v>-1.0238368110302478E-11</v>
      </c>
      <c r="E741">
        <f t="shared" si="46"/>
        <v>2.223178430182811E-15</v>
      </c>
    </row>
    <row r="742" spans="1:5" ht="12.75">
      <c r="A742">
        <f>Tabelle1!E742</f>
        <v>0</v>
      </c>
      <c r="B742">
        <f t="shared" si="47"/>
        <v>-0.00021714187321959167</v>
      </c>
      <c r="C742">
        <f t="shared" si="44"/>
        <v>4.7150593105313223E-08</v>
      </c>
      <c r="D742">
        <f t="shared" si="45"/>
        <v>-1.0238368110302478E-11</v>
      </c>
      <c r="E742">
        <f t="shared" si="46"/>
        <v>2.223178430182811E-15</v>
      </c>
    </row>
    <row r="743" spans="1:5" ht="12.75">
      <c r="A743">
        <f>Tabelle1!E743</f>
        <v>0</v>
      </c>
      <c r="B743">
        <f t="shared" si="47"/>
        <v>-0.00021714187321959167</v>
      </c>
      <c r="C743">
        <f t="shared" si="44"/>
        <v>4.7150593105313223E-08</v>
      </c>
      <c r="D743">
        <f t="shared" si="45"/>
        <v>-1.0238368110302478E-11</v>
      </c>
      <c r="E743">
        <f t="shared" si="46"/>
        <v>2.223178430182811E-15</v>
      </c>
    </row>
    <row r="744" spans="1:5" ht="12.75">
      <c r="A744">
        <f>Tabelle1!E744</f>
        <v>0</v>
      </c>
      <c r="B744">
        <f t="shared" si="47"/>
        <v>-0.00021714187321959167</v>
      </c>
      <c r="C744">
        <f t="shared" si="44"/>
        <v>4.7150593105313223E-08</v>
      </c>
      <c r="D744">
        <f t="shared" si="45"/>
        <v>-1.0238368110302478E-11</v>
      </c>
      <c r="E744">
        <f t="shared" si="46"/>
        <v>2.223178430182811E-15</v>
      </c>
    </row>
    <row r="745" spans="1:5" ht="12.75">
      <c r="A745">
        <f>Tabelle1!E745</f>
        <v>0</v>
      </c>
      <c r="B745">
        <f t="shared" si="47"/>
        <v>-0.00021714187321959167</v>
      </c>
      <c r="C745">
        <f t="shared" si="44"/>
        <v>4.7150593105313223E-08</v>
      </c>
      <c r="D745">
        <f t="shared" si="45"/>
        <v>-1.0238368110302478E-11</v>
      </c>
      <c r="E745">
        <f t="shared" si="46"/>
        <v>2.223178430182811E-15</v>
      </c>
    </row>
    <row r="746" spans="1:5" ht="12.75">
      <c r="A746">
        <f>Tabelle1!E746</f>
        <v>0</v>
      </c>
      <c r="B746">
        <f t="shared" si="47"/>
        <v>-0.00021714187321959167</v>
      </c>
      <c r="C746">
        <f t="shared" si="44"/>
        <v>4.7150593105313223E-08</v>
      </c>
      <c r="D746">
        <f t="shared" si="45"/>
        <v>-1.0238368110302478E-11</v>
      </c>
      <c r="E746">
        <f t="shared" si="46"/>
        <v>2.223178430182811E-15</v>
      </c>
    </row>
    <row r="747" spans="1:5" ht="12.75">
      <c r="A747">
        <f>Tabelle1!E747</f>
        <v>0</v>
      </c>
      <c r="B747">
        <f t="shared" si="47"/>
        <v>-0.00021714187321959167</v>
      </c>
      <c r="C747">
        <f t="shared" si="44"/>
        <v>4.7150593105313223E-08</v>
      </c>
      <c r="D747">
        <f t="shared" si="45"/>
        <v>-1.0238368110302478E-11</v>
      </c>
      <c r="E747">
        <f t="shared" si="46"/>
        <v>2.223178430182811E-15</v>
      </c>
    </row>
    <row r="748" spans="1:5" ht="12.75">
      <c r="A748">
        <f>Tabelle1!E748</f>
        <v>0</v>
      </c>
      <c r="B748">
        <f t="shared" si="47"/>
        <v>-0.00021714187321959167</v>
      </c>
      <c r="C748">
        <f t="shared" si="44"/>
        <v>4.7150593105313223E-08</v>
      </c>
      <c r="D748">
        <f t="shared" si="45"/>
        <v>-1.0238368110302478E-11</v>
      </c>
      <c r="E748">
        <f t="shared" si="46"/>
        <v>2.223178430182811E-15</v>
      </c>
    </row>
    <row r="749" spans="1:5" ht="12.75">
      <c r="A749">
        <f>Tabelle1!E749</f>
        <v>0</v>
      </c>
      <c r="B749">
        <f t="shared" si="47"/>
        <v>-0.00021714187321959167</v>
      </c>
      <c r="C749">
        <f t="shared" si="44"/>
        <v>4.7150593105313223E-08</v>
      </c>
      <c r="D749">
        <f t="shared" si="45"/>
        <v>-1.0238368110302478E-11</v>
      </c>
      <c r="E749">
        <f t="shared" si="46"/>
        <v>2.223178430182811E-15</v>
      </c>
    </row>
    <row r="750" spans="1:5" ht="12.75">
      <c r="A750">
        <f>Tabelle1!E750</f>
        <v>0</v>
      </c>
      <c r="B750">
        <f t="shared" si="47"/>
        <v>-0.00021714187321959167</v>
      </c>
      <c r="C750">
        <f t="shared" si="44"/>
        <v>4.7150593105313223E-08</v>
      </c>
      <c r="D750">
        <f t="shared" si="45"/>
        <v>-1.0238368110302478E-11</v>
      </c>
      <c r="E750">
        <f t="shared" si="46"/>
        <v>2.223178430182811E-15</v>
      </c>
    </row>
    <row r="751" spans="1:5" ht="12.75">
      <c r="A751">
        <f>Tabelle1!E751</f>
        <v>0</v>
      </c>
      <c r="B751">
        <f t="shared" si="47"/>
        <v>-0.00021714187321959167</v>
      </c>
      <c r="C751">
        <f t="shared" si="44"/>
        <v>4.7150593105313223E-08</v>
      </c>
      <c r="D751">
        <f t="shared" si="45"/>
        <v>-1.0238368110302478E-11</v>
      </c>
      <c r="E751">
        <f t="shared" si="46"/>
        <v>2.223178430182811E-15</v>
      </c>
    </row>
    <row r="752" spans="1:5" ht="12.75">
      <c r="A752">
        <f>Tabelle1!E752</f>
        <v>0</v>
      </c>
      <c r="B752">
        <f t="shared" si="47"/>
        <v>-0.00021714187321959167</v>
      </c>
      <c r="C752">
        <f t="shared" si="44"/>
        <v>4.7150593105313223E-08</v>
      </c>
      <c r="D752">
        <f t="shared" si="45"/>
        <v>-1.0238368110302478E-11</v>
      </c>
      <c r="E752">
        <f t="shared" si="46"/>
        <v>2.223178430182811E-15</v>
      </c>
    </row>
    <row r="753" spans="1:5" ht="12.75">
      <c r="A753">
        <f>Tabelle1!E753</f>
        <v>0</v>
      </c>
      <c r="B753">
        <f t="shared" si="47"/>
        <v>-0.00021714187321959167</v>
      </c>
      <c r="C753">
        <f t="shared" si="44"/>
        <v>4.7150593105313223E-08</v>
      </c>
      <c r="D753">
        <f t="shared" si="45"/>
        <v>-1.0238368110302478E-11</v>
      </c>
      <c r="E753">
        <f t="shared" si="46"/>
        <v>2.223178430182811E-15</v>
      </c>
    </row>
    <row r="754" spans="1:5" ht="12.75">
      <c r="A754">
        <f>Tabelle1!E754</f>
        <v>0</v>
      </c>
      <c r="B754">
        <f t="shared" si="47"/>
        <v>-0.00021714187321959167</v>
      </c>
      <c r="C754">
        <f t="shared" si="44"/>
        <v>4.7150593105313223E-08</v>
      </c>
      <c r="D754">
        <f t="shared" si="45"/>
        <v>-1.0238368110302478E-11</v>
      </c>
      <c r="E754">
        <f t="shared" si="46"/>
        <v>2.223178430182811E-15</v>
      </c>
    </row>
    <row r="755" spans="1:5" ht="12.75">
      <c r="A755">
        <f>Tabelle1!E755</f>
        <v>0</v>
      </c>
      <c r="B755">
        <f t="shared" si="47"/>
        <v>-0.00021714187321959167</v>
      </c>
      <c r="C755">
        <f t="shared" si="44"/>
        <v>4.7150593105313223E-08</v>
      </c>
      <c r="D755">
        <f t="shared" si="45"/>
        <v>-1.0238368110302478E-11</v>
      </c>
      <c r="E755">
        <f t="shared" si="46"/>
        <v>2.223178430182811E-15</v>
      </c>
    </row>
    <row r="756" spans="1:5" ht="12.75">
      <c r="A756">
        <f>Tabelle1!E756</f>
        <v>0</v>
      </c>
      <c r="B756">
        <f t="shared" si="47"/>
        <v>-0.00021714187321959167</v>
      </c>
      <c r="C756">
        <f t="shared" si="44"/>
        <v>4.7150593105313223E-08</v>
      </c>
      <c r="D756">
        <f t="shared" si="45"/>
        <v>-1.0238368110302478E-11</v>
      </c>
      <c r="E756">
        <f t="shared" si="46"/>
        <v>2.223178430182811E-15</v>
      </c>
    </row>
    <row r="757" spans="1:5" ht="12.75">
      <c r="A757">
        <f>Tabelle1!E757</f>
        <v>0</v>
      </c>
      <c r="B757">
        <f t="shared" si="47"/>
        <v>-0.00021714187321959167</v>
      </c>
      <c r="C757">
        <f t="shared" si="44"/>
        <v>4.7150593105313223E-08</v>
      </c>
      <c r="D757">
        <f t="shared" si="45"/>
        <v>-1.0238368110302478E-11</v>
      </c>
      <c r="E757">
        <f t="shared" si="46"/>
        <v>2.223178430182811E-15</v>
      </c>
    </row>
    <row r="758" spans="1:5" ht="12.75">
      <c r="A758">
        <f>Tabelle1!E758</f>
        <v>0</v>
      </c>
      <c r="B758">
        <f t="shared" si="47"/>
        <v>-0.00021714187321959167</v>
      </c>
      <c r="C758">
        <f t="shared" si="44"/>
        <v>4.7150593105313223E-08</v>
      </c>
      <c r="D758">
        <f t="shared" si="45"/>
        <v>-1.0238368110302478E-11</v>
      </c>
      <c r="E758">
        <f t="shared" si="46"/>
        <v>2.223178430182811E-15</v>
      </c>
    </row>
    <row r="759" spans="1:5" ht="12.75">
      <c r="A759">
        <f>Tabelle1!E759</f>
        <v>0</v>
      </c>
      <c r="B759">
        <f t="shared" si="47"/>
        <v>-0.00021714187321959167</v>
      </c>
      <c r="C759">
        <f t="shared" si="44"/>
        <v>4.7150593105313223E-08</v>
      </c>
      <c r="D759">
        <f t="shared" si="45"/>
        <v>-1.0238368110302478E-11</v>
      </c>
      <c r="E759">
        <f t="shared" si="46"/>
        <v>2.223178430182811E-15</v>
      </c>
    </row>
    <row r="760" spans="1:5" ht="12.75">
      <c r="A760">
        <f>Tabelle1!E760</f>
        <v>0</v>
      </c>
      <c r="B760">
        <f t="shared" si="47"/>
        <v>-0.00021714187321959167</v>
      </c>
      <c r="C760">
        <f t="shared" si="44"/>
        <v>4.7150593105313223E-08</v>
      </c>
      <c r="D760">
        <f t="shared" si="45"/>
        <v>-1.0238368110302478E-11</v>
      </c>
      <c r="E760">
        <f t="shared" si="46"/>
        <v>2.223178430182811E-15</v>
      </c>
    </row>
    <row r="761" spans="1:5" ht="12.75">
      <c r="A761">
        <f>Tabelle1!E761</f>
        <v>0</v>
      </c>
      <c r="B761">
        <f t="shared" si="47"/>
        <v>-0.00021714187321959167</v>
      </c>
      <c r="C761">
        <f t="shared" si="44"/>
        <v>4.7150593105313223E-08</v>
      </c>
      <c r="D761">
        <f t="shared" si="45"/>
        <v>-1.0238368110302478E-11</v>
      </c>
      <c r="E761">
        <f t="shared" si="46"/>
        <v>2.223178430182811E-15</v>
      </c>
    </row>
    <row r="762" spans="1:5" ht="12.75">
      <c r="A762">
        <f>Tabelle1!E762</f>
        <v>0</v>
      </c>
      <c r="B762">
        <f t="shared" si="47"/>
        <v>-0.00021714187321959167</v>
      </c>
      <c r="C762">
        <f t="shared" si="44"/>
        <v>4.7150593105313223E-08</v>
      </c>
      <c r="D762">
        <f t="shared" si="45"/>
        <v>-1.0238368110302478E-11</v>
      </c>
      <c r="E762">
        <f t="shared" si="46"/>
        <v>2.223178430182811E-15</v>
      </c>
    </row>
    <row r="763" spans="1:5" ht="12.75">
      <c r="A763">
        <f>Tabelle1!E763</f>
        <v>0</v>
      </c>
      <c r="B763">
        <f t="shared" si="47"/>
        <v>-0.00021714187321959167</v>
      </c>
      <c r="C763">
        <f t="shared" si="44"/>
        <v>4.7150593105313223E-08</v>
      </c>
      <c r="D763">
        <f t="shared" si="45"/>
        <v>-1.0238368110302478E-11</v>
      </c>
      <c r="E763">
        <f t="shared" si="46"/>
        <v>2.223178430182811E-15</v>
      </c>
    </row>
    <row r="764" spans="1:5" ht="12.75">
      <c r="A764">
        <f>Tabelle1!E764</f>
        <v>0</v>
      </c>
      <c r="B764">
        <f t="shared" si="47"/>
        <v>-0.00021714187321959167</v>
      </c>
      <c r="C764">
        <f t="shared" si="44"/>
        <v>4.7150593105313223E-08</v>
      </c>
      <c r="D764">
        <f t="shared" si="45"/>
        <v>-1.0238368110302478E-11</v>
      </c>
      <c r="E764">
        <f t="shared" si="46"/>
        <v>2.223178430182811E-15</v>
      </c>
    </row>
    <row r="765" spans="1:5" ht="12.75">
      <c r="A765">
        <f>Tabelle1!E765</f>
        <v>0</v>
      </c>
      <c r="B765">
        <f t="shared" si="47"/>
        <v>-0.00021714187321959167</v>
      </c>
      <c r="C765">
        <f t="shared" si="44"/>
        <v>4.7150593105313223E-08</v>
      </c>
      <c r="D765">
        <f t="shared" si="45"/>
        <v>-1.0238368110302478E-11</v>
      </c>
      <c r="E765">
        <f t="shared" si="46"/>
        <v>2.223178430182811E-15</v>
      </c>
    </row>
    <row r="766" spans="1:5" ht="12.75">
      <c r="A766">
        <f>Tabelle1!E766</f>
        <v>0</v>
      </c>
      <c r="B766">
        <f t="shared" si="47"/>
        <v>-0.00021714187321959167</v>
      </c>
      <c r="C766">
        <f t="shared" si="44"/>
        <v>4.7150593105313223E-08</v>
      </c>
      <c r="D766">
        <f t="shared" si="45"/>
        <v>-1.0238368110302478E-11</v>
      </c>
      <c r="E766">
        <f t="shared" si="46"/>
        <v>2.223178430182811E-15</v>
      </c>
    </row>
    <row r="767" spans="1:5" ht="12.75">
      <c r="A767">
        <f>Tabelle1!E767</f>
        <v>0</v>
      </c>
      <c r="B767">
        <f t="shared" si="47"/>
        <v>-0.00021714187321959167</v>
      </c>
      <c r="C767">
        <f t="shared" si="44"/>
        <v>4.7150593105313223E-08</v>
      </c>
      <c r="D767">
        <f t="shared" si="45"/>
        <v>-1.0238368110302478E-11</v>
      </c>
      <c r="E767">
        <f t="shared" si="46"/>
        <v>2.223178430182811E-15</v>
      </c>
    </row>
    <row r="768" spans="1:5" ht="12.75">
      <c r="A768">
        <f>Tabelle1!E768</f>
        <v>0</v>
      </c>
      <c r="B768">
        <f t="shared" si="47"/>
        <v>-0.00021714187321959167</v>
      </c>
      <c r="C768">
        <f t="shared" si="44"/>
        <v>4.7150593105313223E-08</v>
      </c>
      <c r="D768">
        <f t="shared" si="45"/>
        <v>-1.0238368110302478E-11</v>
      </c>
      <c r="E768">
        <f t="shared" si="46"/>
        <v>2.223178430182811E-15</v>
      </c>
    </row>
    <row r="769" spans="1:5" ht="12.75">
      <c r="A769">
        <f>Tabelle1!E769</f>
        <v>0</v>
      </c>
      <c r="B769">
        <f t="shared" si="47"/>
        <v>-0.00021714187321959167</v>
      </c>
      <c r="C769">
        <f t="shared" si="44"/>
        <v>4.7150593105313223E-08</v>
      </c>
      <c r="D769">
        <f t="shared" si="45"/>
        <v>-1.0238368110302478E-11</v>
      </c>
      <c r="E769">
        <f t="shared" si="46"/>
        <v>2.223178430182811E-15</v>
      </c>
    </row>
    <row r="770" spans="1:5" ht="12.75">
      <c r="A770">
        <f>Tabelle1!E770</f>
        <v>0</v>
      </c>
      <c r="B770">
        <f t="shared" si="47"/>
        <v>-0.00021714187321959167</v>
      </c>
      <c r="C770">
        <f t="shared" si="44"/>
        <v>4.7150593105313223E-08</v>
      </c>
      <c r="D770">
        <f t="shared" si="45"/>
        <v>-1.0238368110302478E-11</v>
      </c>
      <c r="E770">
        <f t="shared" si="46"/>
        <v>2.223178430182811E-15</v>
      </c>
    </row>
    <row r="771" spans="1:5" ht="12.75">
      <c r="A771">
        <f>Tabelle1!E771</f>
        <v>0</v>
      </c>
      <c r="B771">
        <f t="shared" si="47"/>
        <v>-0.00021714187321959167</v>
      </c>
      <c r="C771">
        <f t="shared" si="44"/>
        <v>4.7150593105313223E-08</v>
      </c>
      <c r="D771">
        <f t="shared" si="45"/>
        <v>-1.0238368110302478E-11</v>
      </c>
      <c r="E771">
        <f t="shared" si="46"/>
        <v>2.223178430182811E-15</v>
      </c>
    </row>
    <row r="772" spans="1:5" ht="12.75">
      <c r="A772">
        <f>Tabelle1!E772</f>
        <v>0</v>
      </c>
      <c r="B772">
        <f t="shared" si="47"/>
        <v>-0.00021714187321959167</v>
      </c>
      <c r="C772">
        <f t="shared" si="44"/>
        <v>4.7150593105313223E-08</v>
      </c>
      <c r="D772">
        <f t="shared" si="45"/>
        <v>-1.0238368110302478E-11</v>
      </c>
      <c r="E772">
        <f t="shared" si="46"/>
        <v>2.223178430182811E-15</v>
      </c>
    </row>
    <row r="773" spans="1:5" ht="12.75">
      <c r="A773">
        <f>Tabelle1!E773</f>
        <v>0</v>
      </c>
      <c r="B773">
        <f t="shared" si="47"/>
        <v>-0.00021714187321959167</v>
      </c>
      <c r="C773">
        <f aca="true" t="shared" si="48" ref="C773:C836">B773^2</f>
        <v>4.7150593105313223E-08</v>
      </c>
      <c r="D773">
        <f aca="true" t="shared" si="49" ref="D773:D836">B773^3</f>
        <v>-1.0238368110302478E-11</v>
      </c>
      <c r="E773">
        <f aca="true" t="shared" si="50" ref="E773:E836">B773^4</f>
        <v>2.223178430182811E-15</v>
      </c>
    </row>
    <row r="774" spans="1:5" ht="12.75">
      <c r="A774">
        <f>Tabelle1!E774</f>
        <v>0</v>
      </c>
      <c r="B774">
        <f aca="true" t="shared" si="51" ref="B774:B837">A774-$G$2</f>
        <v>-0.00021714187321959167</v>
      </c>
      <c r="C774">
        <f t="shared" si="48"/>
        <v>4.7150593105313223E-08</v>
      </c>
      <c r="D774">
        <f t="shared" si="49"/>
        <v>-1.0238368110302478E-11</v>
      </c>
      <c r="E774">
        <f t="shared" si="50"/>
        <v>2.223178430182811E-15</v>
      </c>
    </row>
    <row r="775" spans="1:5" ht="12.75">
      <c r="A775">
        <f>Tabelle1!E775</f>
        <v>0</v>
      </c>
      <c r="B775">
        <f t="shared" si="51"/>
        <v>-0.00021714187321959167</v>
      </c>
      <c r="C775">
        <f t="shared" si="48"/>
        <v>4.7150593105313223E-08</v>
      </c>
      <c r="D775">
        <f t="shared" si="49"/>
        <v>-1.0238368110302478E-11</v>
      </c>
      <c r="E775">
        <f t="shared" si="50"/>
        <v>2.223178430182811E-15</v>
      </c>
    </row>
    <row r="776" spans="1:5" ht="12.75">
      <c r="A776">
        <f>Tabelle1!E776</f>
        <v>0</v>
      </c>
      <c r="B776">
        <f t="shared" si="51"/>
        <v>-0.00021714187321959167</v>
      </c>
      <c r="C776">
        <f t="shared" si="48"/>
        <v>4.7150593105313223E-08</v>
      </c>
      <c r="D776">
        <f t="shared" si="49"/>
        <v>-1.0238368110302478E-11</v>
      </c>
      <c r="E776">
        <f t="shared" si="50"/>
        <v>2.223178430182811E-15</v>
      </c>
    </row>
    <row r="777" spans="1:5" ht="12.75">
      <c r="A777">
        <f>Tabelle1!E777</f>
        <v>0</v>
      </c>
      <c r="B777">
        <f t="shared" si="51"/>
        <v>-0.00021714187321959167</v>
      </c>
      <c r="C777">
        <f t="shared" si="48"/>
        <v>4.7150593105313223E-08</v>
      </c>
      <c r="D777">
        <f t="shared" si="49"/>
        <v>-1.0238368110302478E-11</v>
      </c>
      <c r="E777">
        <f t="shared" si="50"/>
        <v>2.223178430182811E-15</v>
      </c>
    </row>
    <row r="778" spans="1:5" ht="12.75">
      <c r="A778">
        <f>Tabelle1!E778</f>
        <v>0</v>
      </c>
      <c r="B778">
        <f t="shared" si="51"/>
        <v>-0.00021714187321959167</v>
      </c>
      <c r="C778">
        <f t="shared" si="48"/>
        <v>4.7150593105313223E-08</v>
      </c>
      <c r="D778">
        <f t="shared" si="49"/>
        <v>-1.0238368110302478E-11</v>
      </c>
      <c r="E778">
        <f t="shared" si="50"/>
        <v>2.223178430182811E-15</v>
      </c>
    </row>
    <row r="779" spans="1:5" ht="12.75">
      <c r="A779">
        <f>Tabelle1!E779</f>
        <v>0</v>
      </c>
      <c r="B779">
        <f t="shared" si="51"/>
        <v>-0.00021714187321959167</v>
      </c>
      <c r="C779">
        <f t="shared" si="48"/>
        <v>4.7150593105313223E-08</v>
      </c>
      <c r="D779">
        <f t="shared" si="49"/>
        <v>-1.0238368110302478E-11</v>
      </c>
      <c r="E779">
        <f t="shared" si="50"/>
        <v>2.223178430182811E-15</v>
      </c>
    </row>
    <row r="780" spans="1:5" ht="12.75">
      <c r="A780">
        <f>Tabelle1!E780</f>
        <v>0</v>
      </c>
      <c r="B780">
        <f t="shared" si="51"/>
        <v>-0.00021714187321959167</v>
      </c>
      <c r="C780">
        <f t="shared" si="48"/>
        <v>4.7150593105313223E-08</v>
      </c>
      <c r="D780">
        <f t="shared" si="49"/>
        <v>-1.0238368110302478E-11</v>
      </c>
      <c r="E780">
        <f t="shared" si="50"/>
        <v>2.223178430182811E-15</v>
      </c>
    </row>
    <row r="781" spans="1:5" ht="12.75">
      <c r="A781">
        <f>Tabelle1!E781</f>
        <v>0</v>
      </c>
      <c r="B781">
        <f t="shared" si="51"/>
        <v>-0.00021714187321959167</v>
      </c>
      <c r="C781">
        <f t="shared" si="48"/>
        <v>4.7150593105313223E-08</v>
      </c>
      <c r="D781">
        <f t="shared" si="49"/>
        <v>-1.0238368110302478E-11</v>
      </c>
      <c r="E781">
        <f t="shared" si="50"/>
        <v>2.223178430182811E-15</v>
      </c>
    </row>
    <row r="782" spans="1:5" ht="12.75">
      <c r="A782">
        <f>Tabelle1!E782</f>
        <v>0</v>
      </c>
      <c r="B782">
        <f t="shared" si="51"/>
        <v>-0.00021714187321959167</v>
      </c>
      <c r="C782">
        <f t="shared" si="48"/>
        <v>4.7150593105313223E-08</v>
      </c>
      <c r="D782">
        <f t="shared" si="49"/>
        <v>-1.0238368110302478E-11</v>
      </c>
      <c r="E782">
        <f t="shared" si="50"/>
        <v>2.223178430182811E-15</v>
      </c>
    </row>
    <row r="783" spans="1:5" ht="12.75">
      <c r="A783">
        <f>Tabelle1!E783</f>
        <v>0</v>
      </c>
      <c r="B783">
        <f t="shared" si="51"/>
        <v>-0.00021714187321959167</v>
      </c>
      <c r="C783">
        <f t="shared" si="48"/>
        <v>4.7150593105313223E-08</v>
      </c>
      <c r="D783">
        <f t="shared" si="49"/>
        <v>-1.0238368110302478E-11</v>
      </c>
      <c r="E783">
        <f t="shared" si="50"/>
        <v>2.223178430182811E-15</v>
      </c>
    </row>
    <row r="784" spans="1:5" ht="12.75">
      <c r="A784">
        <f>Tabelle1!E784</f>
        <v>0</v>
      </c>
      <c r="B784">
        <f t="shared" si="51"/>
        <v>-0.00021714187321959167</v>
      </c>
      <c r="C784">
        <f t="shared" si="48"/>
        <v>4.7150593105313223E-08</v>
      </c>
      <c r="D784">
        <f t="shared" si="49"/>
        <v>-1.0238368110302478E-11</v>
      </c>
      <c r="E784">
        <f t="shared" si="50"/>
        <v>2.223178430182811E-15</v>
      </c>
    </row>
    <row r="785" spans="1:5" ht="12.75">
      <c r="A785">
        <f>Tabelle1!E785</f>
        <v>0</v>
      </c>
      <c r="B785">
        <f t="shared" si="51"/>
        <v>-0.00021714187321959167</v>
      </c>
      <c r="C785">
        <f t="shared" si="48"/>
        <v>4.7150593105313223E-08</v>
      </c>
      <c r="D785">
        <f t="shared" si="49"/>
        <v>-1.0238368110302478E-11</v>
      </c>
      <c r="E785">
        <f t="shared" si="50"/>
        <v>2.223178430182811E-15</v>
      </c>
    </row>
    <row r="786" spans="1:5" ht="12.75">
      <c r="A786">
        <f>Tabelle1!E786</f>
        <v>0</v>
      </c>
      <c r="B786">
        <f t="shared" si="51"/>
        <v>-0.00021714187321959167</v>
      </c>
      <c r="C786">
        <f t="shared" si="48"/>
        <v>4.7150593105313223E-08</v>
      </c>
      <c r="D786">
        <f t="shared" si="49"/>
        <v>-1.0238368110302478E-11</v>
      </c>
      <c r="E786">
        <f t="shared" si="50"/>
        <v>2.223178430182811E-15</v>
      </c>
    </row>
    <row r="787" spans="1:5" ht="12.75">
      <c r="A787">
        <f>Tabelle1!E787</f>
        <v>0</v>
      </c>
      <c r="B787">
        <f t="shared" si="51"/>
        <v>-0.00021714187321959167</v>
      </c>
      <c r="C787">
        <f t="shared" si="48"/>
        <v>4.7150593105313223E-08</v>
      </c>
      <c r="D787">
        <f t="shared" si="49"/>
        <v>-1.0238368110302478E-11</v>
      </c>
      <c r="E787">
        <f t="shared" si="50"/>
        <v>2.223178430182811E-15</v>
      </c>
    </row>
    <row r="788" spans="1:5" ht="12.75">
      <c r="A788">
        <f>Tabelle1!E788</f>
        <v>0</v>
      </c>
      <c r="B788">
        <f t="shared" si="51"/>
        <v>-0.00021714187321959167</v>
      </c>
      <c r="C788">
        <f t="shared" si="48"/>
        <v>4.7150593105313223E-08</v>
      </c>
      <c r="D788">
        <f t="shared" si="49"/>
        <v>-1.0238368110302478E-11</v>
      </c>
      <c r="E788">
        <f t="shared" si="50"/>
        <v>2.223178430182811E-15</v>
      </c>
    </row>
    <row r="789" spans="1:5" ht="12.75">
      <c r="A789">
        <f>Tabelle1!E789</f>
        <v>0</v>
      </c>
      <c r="B789">
        <f t="shared" si="51"/>
        <v>-0.00021714187321959167</v>
      </c>
      <c r="C789">
        <f t="shared" si="48"/>
        <v>4.7150593105313223E-08</v>
      </c>
      <c r="D789">
        <f t="shared" si="49"/>
        <v>-1.0238368110302478E-11</v>
      </c>
      <c r="E789">
        <f t="shared" si="50"/>
        <v>2.223178430182811E-15</v>
      </c>
    </row>
    <row r="790" spans="1:5" ht="12.75">
      <c r="A790">
        <f>Tabelle1!E790</f>
        <v>0</v>
      </c>
      <c r="B790">
        <f t="shared" si="51"/>
        <v>-0.00021714187321959167</v>
      </c>
      <c r="C790">
        <f t="shared" si="48"/>
        <v>4.7150593105313223E-08</v>
      </c>
      <c r="D790">
        <f t="shared" si="49"/>
        <v>-1.0238368110302478E-11</v>
      </c>
      <c r="E790">
        <f t="shared" si="50"/>
        <v>2.223178430182811E-15</v>
      </c>
    </row>
    <row r="791" spans="1:5" ht="12.75">
      <c r="A791">
        <f>Tabelle1!E791</f>
        <v>0</v>
      </c>
      <c r="B791">
        <f t="shared" si="51"/>
        <v>-0.00021714187321959167</v>
      </c>
      <c r="C791">
        <f t="shared" si="48"/>
        <v>4.7150593105313223E-08</v>
      </c>
      <c r="D791">
        <f t="shared" si="49"/>
        <v>-1.0238368110302478E-11</v>
      </c>
      <c r="E791">
        <f t="shared" si="50"/>
        <v>2.223178430182811E-15</v>
      </c>
    </row>
    <row r="792" spans="1:5" ht="12.75">
      <c r="A792">
        <f>Tabelle1!E792</f>
        <v>0</v>
      </c>
      <c r="B792">
        <f t="shared" si="51"/>
        <v>-0.00021714187321959167</v>
      </c>
      <c r="C792">
        <f t="shared" si="48"/>
        <v>4.7150593105313223E-08</v>
      </c>
      <c r="D792">
        <f t="shared" si="49"/>
        <v>-1.0238368110302478E-11</v>
      </c>
      <c r="E792">
        <f t="shared" si="50"/>
        <v>2.223178430182811E-15</v>
      </c>
    </row>
    <row r="793" spans="1:5" ht="12.75">
      <c r="A793">
        <f>Tabelle1!E793</f>
        <v>0</v>
      </c>
      <c r="B793">
        <f t="shared" si="51"/>
        <v>-0.00021714187321959167</v>
      </c>
      <c r="C793">
        <f t="shared" si="48"/>
        <v>4.7150593105313223E-08</v>
      </c>
      <c r="D793">
        <f t="shared" si="49"/>
        <v>-1.0238368110302478E-11</v>
      </c>
      <c r="E793">
        <f t="shared" si="50"/>
        <v>2.223178430182811E-15</v>
      </c>
    </row>
    <row r="794" spans="1:5" ht="12.75">
      <c r="A794">
        <f>Tabelle1!E794</f>
        <v>0</v>
      </c>
      <c r="B794">
        <f t="shared" si="51"/>
        <v>-0.00021714187321959167</v>
      </c>
      <c r="C794">
        <f t="shared" si="48"/>
        <v>4.7150593105313223E-08</v>
      </c>
      <c r="D794">
        <f t="shared" si="49"/>
        <v>-1.0238368110302478E-11</v>
      </c>
      <c r="E794">
        <f t="shared" si="50"/>
        <v>2.223178430182811E-15</v>
      </c>
    </row>
    <row r="795" spans="1:5" ht="12.75">
      <c r="A795">
        <f>Tabelle1!E795</f>
        <v>0</v>
      </c>
      <c r="B795">
        <f t="shared" si="51"/>
        <v>-0.00021714187321959167</v>
      </c>
      <c r="C795">
        <f t="shared" si="48"/>
        <v>4.7150593105313223E-08</v>
      </c>
      <c r="D795">
        <f t="shared" si="49"/>
        <v>-1.0238368110302478E-11</v>
      </c>
      <c r="E795">
        <f t="shared" si="50"/>
        <v>2.223178430182811E-15</v>
      </c>
    </row>
    <row r="796" spans="1:5" ht="12.75">
      <c r="A796">
        <f>Tabelle1!E796</f>
        <v>0</v>
      </c>
      <c r="B796">
        <f t="shared" si="51"/>
        <v>-0.00021714187321959167</v>
      </c>
      <c r="C796">
        <f t="shared" si="48"/>
        <v>4.7150593105313223E-08</v>
      </c>
      <c r="D796">
        <f t="shared" si="49"/>
        <v>-1.0238368110302478E-11</v>
      </c>
      <c r="E796">
        <f t="shared" si="50"/>
        <v>2.223178430182811E-15</v>
      </c>
    </row>
    <row r="797" spans="1:5" ht="12.75">
      <c r="A797">
        <f>Tabelle1!E797</f>
        <v>0</v>
      </c>
      <c r="B797">
        <f t="shared" si="51"/>
        <v>-0.00021714187321959167</v>
      </c>
      <c r="C797">
        <f t="shared" si="48"/>
        <v>4.7150593105313223E-08</v>
      </c>
      <c r="D797">
        <f t="shared" si="49"/>
        <v>-1.0238368110302478E-11</v>
      </c>
      <c r="E797">
        <f t="shared" si="50"/>
        <v>2.223178430182811E-15</v>
      </c>
    </row>
    <row r="798" spans="1:5" ht="12.75">
      <c r="A798">
        <f>Tabelle1!E798</f>
        <v>0</v>
      </c>
      <c r="B798">
        <f t="shared" si="51"/>
        <v>-0.00021714187321959167</v>
      </c>
      <c r="C798">
        <f t="shared" si="48"/>
        <v>4.7150593105313223E-08</v>
      </c>
      <c r="D798">
        <f t="shared" si="49"/>
        <v>-1.0238368110302478E-11</v>
      </c>
      <c r="E798">
        <f t="shared" si="50"/>
        <v>2.223178430182811E-15</v>
      </c>
    </row>
    <row r="799" spans="1:5" ht="12.75">
      <c r="A799">
        <f>Tabelle1!E799</f>
        <v>0</v>
      </c>
      <c r="B799">
        <f t="shared" si="51"/>
        <v>-0.00021714187321959167</v>
      </c>
      <c r="C799">
        <f t="shared" si="48"/>
        <v>4.7150593105313223E-08</v>
      </c>
      <c r="D799">
        <f t="shared" si="49"/>
        <v>-1.0238368110302478E-11</v>
      </c>
      <c r="E799">
        <f t="shared" si="50"/>
        <v>2.223178430182811E-15</v>
      </c>
    </row>
    <row r="800" spans="1:5" ht="12.75">
      <c r="A800">
        <f>Tabelle1!E800</f>
        <v>0</v>
      </c>
      <c r="B800">
        <f t="shared" si="51"/>
        <v>-0.00021714187321959167</v>
      </c>
      <c r="C800">
        <f t="shared" si="48"/>
        <v>4.7150593105313223E-08</v>
      </c>
      <c r="D800">
        <f t="shared" si="49"/>
        <v>-1.0238368110302478E-11</v>
      </c>
      <c r="E800">
        <f t="shared" si="50"/>
        <v>2.223178430182811E-15</v>
      </c>
    </row>
    <row r="801" spans="1:5" ht="12.75">
      <c r="A801">
        <f>Tabelle1!E801</f>
        <v>0</v>
      </c>
      <c r="B801">
        <f t="shared" si="51"/>
        <v>-0.00021714187321959167</v>
      </c>
      <c r="C801">
        <f t="shared" si="48"/>
        <v>4.7150593105313223E-08</v>
      </c>
      <c r="D801">
        <f t="shared" si="49"/>
        <v>-1.0238368110302478E-11</v>
      </c>
      <c r="E801">
        <f t="shared" si="50"/>
        <v>2.223178430182811E-15</v>
      </c>
    </row>
    <row r="802" spans="1:5" ht="12.75">
      <c r="A802">
        <f>Tabelle1!E802</f>
        <v>0</v>
      </c>
      <c r="B802">
        <f t="shared" si="51"/>
        <v>-0.00021714187321959167</v>
      </c>
      <c r="C802">
        <f t="shared" si="48"/>
        <v>4.7150593105313223E-08</v>
      </c>
      <c r="D802">
        <f t="shared" si="49"/>
        <v>-1.0238368110302478E-11</v>
      </c>
      <c r="E802">
        <f t="shared" si="50"/>
        <v>2.223178430182811E-15</v>
      </c>
    </row>
    <row r="803" spans="1:5" ht="12.75">
      <c r="A803">
        <f>Tabelle1!E803</f>
        <v>0</v>
      </c>
      <c r="B803">
        <f t="shared" si="51"/>
        <v>-0.00021714187321959167</v>
      </c>
      <c r="C803">
        <f t="shared" si="48"/>
        <v>4.7150593105313223E-08</v>
      </c>
      <c r="D803">
        <f t="shared" si="49"/>
        <v>-1.0238368110302478E-11</v>
      </c>
      <c r="E803">
        <f t="shared" si="50"/>
        <v>2.223178430182811E-15</v>
      </c>
    </row>
    <row r="804" spans="1:5" ht="12.75">
      <c r="A804">
        <f>Tabelle1!E804</f>
        <v>0</v>
      </c>
      <c r="B804">
        <f t="shared" si="51"/>
        <v>-0.00021714187321959167</v>
      </c>
      <c r="C804">
        <f t="shared" si="48"/>
        <v>4.7150593105313223E-08</v>
      </c>
      <c r="D804">
        <f t="shared" si="49"/>
        <v>-1.0238368110302478E-11</v>
      </c>
      <c r="E804">
        <f t="shared" si="50"/>
        <v>2.223178430182811E-15</v>
      </c>
    </row>
    <row r="805" spans="1:5" ht="12.75">
      <c r="A805">
        <f>Tabelle1!E805</f>
        <v>0</v>
      </c>
      <c r="B805">
        <f t="shared" si="51"/>
        <v>-0.00021714187321959167</v>
      </c>
      <c r="C805">
        <f t="shared" si="48"/>
        <v>4.7150593105313223E-08</v>
      </c>
      <c r="D805">
        <f t="shared" si="49"/>
        <v>-1.0238368110302478E-11</v>
      </c>
      <c r="E805">
        <f t="shared" si="50"/>
        <v>2.223178430182811E-15</v>
      </c>
    </row>
    <row r="806" spans="1:5" ht="12.75">
      <c r="A806">
        <f>Tabelle1!E806</f>
        <v>0</v>
      </c>
      <c r="B806">
        <f t="shared" si="51"/>
        <v>-0.00021714187321959167</v>
      </c>
      <c r="C806">
        <f t="shared" si="48"/>
        <v>4.7150593105313223E-08</v>
      </c>
      <c r="D806">
        <f t="shared" si="49"/>
        <v>-1.0238368110302478E-11</v>
      </c>
      <c r="E806">
        <f t="shared" si="50"/>
        <v>2.223178430182811E-15</v>
      </c>
    </row>
    <row r="807" spans="1:5" ht="12.75">
      <c r="A807">
        <f>Tabelle1!E807</f>
        <v>0</v>
      </c>
      <c r="B807">
        <f t="shared" si="51"/>
        <v>-0.00021714187321959167</v>
      </c>
      <c r="C807">
        <f t="shared" si="48"/>
        <v>4.7150593105313223E-08</v>
      </c>
      <c r="D807">
        <f t="shared" si="49"/>
        <v>-1.0238368110302478E-11</v>
      </c>
      <c r="E807">
        <f t="shared" si="50"/>
        <v>2.223178430182811E-15</v>
      </c>
    </row>
    <row r="808" spans="1:5" ht="12.75">
      <c r="A808">
        <f>Tabelle1!E808</f>
        <v>0</v>
      </c>
      <c r="B808">
        <f t="shared" si="51"/>
        <v>-0.00021714187321959167</v>
      </c>
      <c r="C808">
        <f t="shared" si="48"/>
        <v>4.7150593105313223E-08</v>
      </c>
      <c r="D808">
        <f t="shared" si="49"/>
        <v>-1.0238368110302478E-11</v>
      </c>
      <c r="E808">
        <f t="shared" si="50"/>
        <v>2.223178430182811E-15</v>
      </c>
    </row>
    <row r="809" spans="1:5" ht="12.75">
      <c r="A809">
        <f>Tabelle1!E809</f>
        <v>0</v>
      </c>
      <c r="B809">
        <f t="shared" si="51"/>
        <v>-0.00021714187321959167</v>
      </c>
      <c r="C809">
        <f t="shared" si="48"/>
        <v>4.7150593105313223E-08</v>
      </c>
      <c r="D809">
        <f t="shared" si="49"/>
        <v>-1.0238368110302478E-11</v>
      </c>
      <c r="E809">
        <f t="shared" si="50"/>
        <v>2.223178430182811E-15</v>
      </c>
    </row>
    <row r="810" spans="1:5" ht="12.75">
      <c r="A810">
        <f>Tabelle1!E810</f>
        <v>0</v>
      </c>
      <c r="B810">
        <f t="shared" si="51"/>
        <v>-0.00021714187321959167</v>
      </c>
      <c r="C810">
        <f t="shared" si="48"/>
        <v>4.7150593105313223E-08</v>
      </c>
      <c r="D810">
        <f t="shared" si="49"/>
        <v>-1.0238368110302478E-11</v>
      </c>
      <c r="E810">
        <f t="shared" si="50"/>
        <v>2.223178430182811E-15</v>
      </c>
    </row>
    <row r="811" spans="1:5" ht="12.75">
      <c r="A811">
        <f>Tabelle1!E811</f>
        <v>0</v>
      </c>
      <c r="B811">
        <f t="shared" si="51"/>
        <v>-0.00021714187321959167</v>
      </c>
      <c r="C811">
        <f t="shared" si="48"/>
        <v>4.7150593105313223E-08</v>
      </c>
      <c r="D811">
        <f t="shared" si="49"/>
        <v>-1.0238368110302478E-11</v>
      </c>
      <c r="E811">
        <f t="shared" si="50"/>
        <v>2.223178430182811E-15</v>
      </c>
    </row>
    <row r="812" spans="1:5" ht="12.75">
      <c r="A812">
        <f>Tabelle1!E812</f>
        <v>0</v>
      </c>
      <c r="B812">
        <f t="shared" si="51"/>
        <v>-0.00021714187321959167</v>
      </c>
      <c r="C812">
        <f t="shared" si="48"/>
        <v>4.7150593105313223E-08</v>
      </c>
      <c r="D812">
        <f t="shared" si="49"/>
        <v>-1.0238368110302478E-11</v>
      </c>
      <c r="E812">
        <f t="shared" si="50"/>
        <v>2.223178430182811E-15</v>
      </c>
    </row>
    <row r="813" spans="1:5" ht="12.75">
      <c r="A813">
        <f>Tabelle1!E813</f>
        <v>0</v>
      </c>
      <c r="B813">
        <f t="shared" si="51"/>
        <v>-0.00021714187321959167</v>
      </c>
      <c r="C813">
        <f t="shared" si="48"/>
        <v>4.7150593105313223E-08</v>
      </c>
      <c r="D813">
        <f t="shared" si="49"/>
        <v>-1.0238368110302478E-11</v>
      </c>
      <c r="E813">
        <f t="shared" si="50"/>
        <v>2.223178430182811E-15</v>
      </c>
    </row>
    <row r="814" spans="1:5" ht="12.75">
      <c r="A814">
        <f>Tabelle1!E814</f>
        <v>0</v>
      </c>
      <c r="B814">
        <f t="shared" si="51"/>
        <v>-0.00021714187321959167</v>
      </c>
      <c r="C814">
        <f t="shared" si="48"/>
        <v>4.7150593105313223E-08</v>
      </c>
      <c r="D814">
        <f t="shared" si="49"/>
        <v>-1.0238368110302478E-11</v>
      </c>
      <c r="E814">
        <f t="shared" si="50"/>
        <v>2.223178430182811E-15</v>
      </c>
    </row>
    <row r="815" spans="1:5" ht="12.75">
      <c r="A815">
        <f>Tabelle1!E815</f>
        <v>0</v>
      </c>
      <c r="B815">
        <f t="shared" si="51"/>
        <v>-0.00021714187321959167</v>
      </c>
      <c r="C815">
        <f t="shared" si="48"/>
        <v>4.7150593105313223E-08</v>
      </c>
      <c r="D815">
        <f t="shared" si="49"/>
        <v>-1.0238368110302478E-11</v>
      </c>
      <c r="E815">
        <f t="shared" si="50"/>
        <v>2.223178430182811E-15</v>
      </c>
    </row>
    <row r="816" spans="1:5" ht="12.75">
      <c r="A816">
        <f>Tabelle1!E816</f>
        <v>0</v>
      </c>
      <c r="B816">
        <f t="shared" si="51"/>
        <v>-0.00021714187321959167</v>
      </c>
      <c r="C816">
        <f t="shared" si="48"/>
        <v>4.7150593105313223E-08</v>
      </c>
      <c r="D816">
        <f t="shared" si="49"/>
        <v>-1.0238368110302478E-11</v>
      </c>
      <c r="E816">
        <f t="shared" si="50"/>
        <v>2.223178430182811E-15</v>
      </c>
    </row>
    <row r="817" spans="1:5" ht="12.75">
      <c r="A817">
        <f>Tabelle1!E817</f>
        <v>0</v>
      </c>
      <c r="B817">
        <f t="shared" si="51"/>
        <v>-0.00021714187321959167</v>
      </c>
      <c r="C817">
        <f t="shared" si="48"/>
        <v>4.7150593105313223E-08</v>
      </c>
      <c r="D817">
        <f t="shared" si="49"/>
        <v>-1.0238368110302478E-11</v>
      </c>
      <c r="E817">
        <f t="shared" si="50"/>
        <v>2.223178430182811E-15</v>
      </c>
    </row>
    <row r="818" spans="1:5" ht="12.75">
      <c r="A818">
        <f>Tabelle1!E818</f>
        <v>0</v>
      </c>
      <c r="B818">
        <f t="shared" si="51"/>
        <v>-0.00021714187321959167</v>
      </c>
      <c r="C818">
        <f t="shared" si="48"/>
        <v>4.7150593105313223E-08</v>
      </c>
      <c r="D818">
        <f t="shared" si="49"/>
        <v>-1.0238368110302478E-11</v>
      </c>
      <c r="E818">
        <f t="shared" si="50"/>
        <v>2.223178430182811E-15</v>
      </c>
    </row>
    <row r="819" spans="1:5" ht="12.75">
      <c r="A819">
        <f>Tabelle1!E819</f>
        <v>0</v>
      </c>
      <c r="B819">
        <f t="shared" si="51"/>
        <v>-0.00021714187321959167</v>
      </c>
      <c r="C819">
        <f t="shared" si="48"/>
        <v>4.7150593105313223E-08</v>
      </c>
      <c r="D819">
        <f t="shared" si="49"/>
        <v>-1.0238368110302478E-11</v>
      </c>
      <c r="E819">
        <f t="shared" si="50"/>
        <v>2.223178430182811E-15</v>
      </c>
    </row>
    <row r="820" spans="1:5" ht="12.75">
      <c r="A820">
        <f>Tabelle1!E820</f>
        <v>0</v>
      </c>
      <c r="B820">
        <f t="shared" si="51"/>
        <v>-0.00021714187321959167</v>
      </c>
      <c r="C820">
        <f t="shared" si="48"/>
        <v>4.7150593105313223E-08</v>
      </c>
      <c r="D820">
        <f t="shared" si="49"/>
        <v>-1.0238368110302478E-11</v>
      </c>
      <c r="E820">
        <f t="shared" si="50"/>
        <v>2.223178430182811E-15</v>
      </c>
    </row>
    <row r="821" spans="1:5" ht="12.75">
      <c r="A821">
        <f>Tabelle1!E821</f>
        <v>0</v>
      </c>
      <c r="B821">
        <f t="shared" si="51"/>
        <v>-0.00021714187321959167</v>
      </c>
      <c r="C821">
        <f t="shared" si="48"/>
        <v>4.7150593105313223E-08</v>
      </c>
      <c r="D821">
        <f t="shared" si="49"/>
        <v>-1.0238368110302478E-11</v>
      </c>
      <c r="E821">
        <f t="shared" si="50"/>
        <v>2.223178430182811E-15</v>
      </c>
    </row>
    <row r="822" spans="1:5" ht="12.75">
      <c r="A822">
        <f>Tabelle1!E822</f>
        <v>0</v>
      </c>
      <c r="B822">
        <f t="shared" si="51"/>
        <v>-0.00021714187321959167</v>
      </c>
      <c r="C822">
        <f t="shared" si="48"/>
        <v>4.7150593105313223E-08</v>
      </c>
      <c r="D822">
        <f t="shared" si="49"/>
        <v>-1.0238368110302478E-11</v>
      </c>
      <c r="E822">
        <f t="shared" si="50"/>
        <v>2.223178430182811E-15</v>
      </c>
    </row>
    <row r="823" spans="1:5" ht="12.75">
      <c r="A823">
        <f>Tabelle1!E823</f>
        <v>0</v>
      </c>
      <c r="B823">
        <f t="shared" si="51"/>
        <v>-0.00021714187321959167</v>
      </c>
      <c r="C823">
        <f t="shared" si="48"/>
        <v>4.7150593105313223E-08</v>
      </c>
      <c r="D823">
        <f t="shared" si="49"/>
        <v>-1.0238368110302478E-11</v>
      </c>
      <c r="E823">
        <f t="shared" si="50"/>
        <v>2.223178430182811E-15</v>
      </c>
    </row>
    <row r="824" spans="1:5" ht="12.75">
      <c r="A824">
        <f>Tabelle1!E824</f>
        <v>0</v>
      </c>
      <c r="B824">
        <f t="shared" si="51"/>
        <v>-0.00021714187321959167</v>
      </c>
      <c r="C824">
        <f t="shared" si="48"/>
        <v>4.7150593105313223E-08</v>
      </c>
      <c r="D824">
        <f t="shared" si="49"/>
        <v>-1.0238368110302478E-11</v>
      </c>
      <c r="E824">
        <f t="shared" si="50"/>
        <v>2.223178430182811E-15</v>
      </c>
    </row>
    <row r="825" spans="1:5" ht="12.75">
      <c r="A825">
        <f>Tabelle1!E825</f>
        <v>0</v>
      </c>
      <c r="B825">
        <f t="shared" si="51"/>
        <v>-0.00021714187321959167</v>
      </c>
      <c r="C825">
        <f t="shared" si="48"/>
        <v>4.7150593105313223E-08</v>
      </c>
      <c r="D825">
        <f t="shared" si="49"/>
        <v>-1.0238368110302478E-11</v>
      </c>
      <c r="E825">
        <f t="shared" si="50"/>
        <v>2.223178430182811E-15</v>
      </c>
    </row>
    <row r="826" spans="1:5" ht="12.75">
      <c r="A826">
        <f>Tabelle1!E826</f>
        <v>0</v>
      </c>
      <c r="B826">
        <f t="shared" si="51"/>
        <v>-0.00021714187321959167</v>
      </c>
      <c r="C826">
        <f t="shared" si="48"/>
        <v>4.7150593105313223E-08</v>
      </c>
      <c r="D826">
        <f t="shared" si="49"/>
        <v>-1.0238368110302478E-11</v>
      </c>
      <c r="E826">
        <f t="shared" si="50"/>
        <v>2.223178430182811E-15</v>
      </c>
    </row>
    <row r="827" spans="1:5" ht="12.75">
      <c r="A827">
        <f>Tabelle1!E827</f>
        <v>0</v>
      </c>
      <c r="B827">
        <f t="shared" si="51"/>
        <v>-0.00021714187321959167</v>
      </c>
      <c r="C827">
        <f t="shared" si="48"/>
        <v>4.7150593105313223E-08</v>
      </c>
      <c r="D827">
        <f t="shared" si="49"/>
        <v>-1.0238368110302478E-11</v>
      </c>
      <c r="E827">
        <f t="shared" si="50"/>
        <v>2.223178430182811E-15</v>
      </c>
    </row>
    <row r="828" spans="1:5" ht="12.75">
      <c r="A828">
        <f>Tabelle1!E828</f>
        <v>0</v>
      </c>
      <c r="B828">
        <f t="shared" si="51"/>
        <v>-0.00021714187321959167</v>
      </c>
      <c r="C828">
        <f t="shared" si="48"/>
        <v>4.7150593105313223E-08</v>
      </c>
      <c r="D828">
        <f t="shared" si="49"/>
        <v>-1.0238368110302478E-11</v>
      </c>
      <c r="E828">
        <f t="shared" si="50"/>
        <v>2.223178430182811E-15</v>
      </c>
    </row>
    <row r="829" spans="1:5" ht="12.75">
      <c r="A829">
        <f>Tabelle1!E829</f>
        <v>0</v>
      </c>
      <c r="B829">
        <f t="shared" si="51"/>
        <v>-0.00021714187321959167</v>
      </c>
      <c r="C829">
        <f t="shared" si="48"/>
        <v>4.7150593105313223E-08</v>
      </c>
      <c r="D829">
        <f t="shared" si="49"/>
        <v>-1.0238368110302478E-11</v>
      </c>
      <c r="E829">
        <f t="shared" si="50"/>
        <v>2.223178430182811E-15</v>
      </c>
    </row>
    <row r="830" spans="1:5" ht="12.75">
      <c r="A830">
        <f>Tabelle1!E830</f>
        <v>0</v>
      </c>
      <c r="B830">
        <f t="shared" si="51"/>
        <v>-0.00021714187321959167</v>
      </c>
      <c r="C830">
        <f t="shared" si="48"/>
        <v>4.7150593105313223E-08</v>
      </c>
      <c r="D830">
        <f t="shared" si="49"/>
        <v>-1.0238368110302478E-11</v>
      </c>
      <c r="E830">
        <f t="shared" si="50"/>
        <v>2.223178430182811E-15</v>
      </c>
    </row>
    <row r="831" spans="1:5" ht="12.75">
      <c r="A831">
        <f>Tabelle1!E831</f>
        <v>0</v>
      </c>
      <c r="B831">
        <f t="shared" si="51"/>
        <v>-0.00021714187321959167</v>
      </c>
      <c r="C831">
        <f t="shared" si="48"/>
        <v>4.7150593105313223E-08</v>
      </c>
      <c r="D831">
        <f t="shared" si="49"/>
        <v>-1.0238368110302478E-11</v>
      </c>
      <c r="E831">
        <f t="shared" si="50"/>
        <v>2.223178430182811E-15</v>
      </c>
    </row>
    <row r="832" spans="1:5" ht="12.75">
      <c r="A832">
        <f>Tabelle1!E832</f>
        <v>0</v>
      </c>
      <c r="B832">
        <f t="shared" si="51"/>
        <v>-0.00021714187321959167</v>
      </c>
      <c r="C832">
        <f t="shared" si="48"/>
        <v>4.7150593105313223E-08</v>
      </c>
      <c r="D832">
        <f t="shared" si="49"/>
        <v>-1.0238368110302478E-11</v>
      </c>
      <c r="E832">
        <f t="shared" si="50"/>
        <v>2.223178430182811E-15</v>
      </c>
    </row>
    <row r="833" spans="1:5" ht="12.75">
      <c r="A833">
        <f>Tabelle1!E833</f>
        <v>0</v>
      </c>
      <c r="B833">
        <f t="shared" si="51"/>
        <v>-0.00021714187321959167</v>
      </c>
      <c r="C833">
        <f t="shared" si="48"/>
        <v>4.7150593105313223E-08</v>
      </c>
      <c r="D833">
        <f t="shared" si="49"/>
        <v>-1.0238368110302478E-11</v>
      </c>
      <c r="E833">
        <f t="shared" si="50"/>
        <v>2.223178430182811E-15</v>
      </c>
    </row>
    <row r="834" spans="1:5" ht="12.75">
      <c r="A834">
        <f>Tabelle1!E834</f>
        <v>0</v>
      </c>
      <c r="B834">
        <f t="shared" si="51"/>
        <v>-0.00021714187321959167</v>
      </c>
      <c r="C834">
        <f t="shared" si="48"/>
        <v>4.7150593105313223E-08</v>
      </c>
      <c r="D834">
        <f t="shared" si="49"/>
        <v>-1.0238368110302478E-11</v>
      </c>
      <c r="E834">
        <f t="shared" si="50"/>
        <v>2.223178430182811E-15</v>
      </c>
    </row>
    <row r="835" spans="1:5" ht="12.75">
      <c r="A835">
        <f>Tabelle1!E835</f>
        <v>0</v>
      </c>
      <c r="B835">
        <f t="shared" si="51"/>
        <v>-0.00021714187321959167</v>
      </c>
      <c r="C835">
        <f t="shared" si="48"/>
        <v>4.7150593105313223E-08</v>
      </c>
      <c r="D835">
        <f t="shared" si="49"/>
        <v>-1.0238368110302478E-11</v>
      </c>
      <c r="E835">
        <f t="shared" si="50"/>
        <v>2.223178430182811E-15</v>
      </c>
    </row>
    <row r="836" spans="1:5" ht="12.75">
      <c r="A836">
        <f>Tabelle1!E836</f>
        <v>0</v>
      </c>
      <c r="B836">
        <f t="shared" si="51"/>
        <v>-0.00021714187321959167</v>
      </c>
      <c r="C836">
        <f t="shared" si="48"/>
        <v>4.7150593105313223E-08</v>
      </c>
      <c r="D836">
        <f t="shared" si="49"/>
        <v>-1.0238368110302478E-11</v>
      </c>
      <c r="E836">
        <f t="shared" si="50"/>
        <v>2.223178430182811E-15</v>
      </c>
    </row>
    <row r="837" spans="1:5" ht="12.75">
      <c r="A837">
        <f>Tabelle1!E837</f>
        <v>0</v>
      </c>
      <c r="B837">
        <f t="shared" si="51"/>
        <v>-0.00021714187321959167</v>
      </c>
      <c r="C837">
        <f aca="true" t="shared" si="52" ref="C837:C900">B837^2</f>
        <v>4.7150593105313223E-08</v>
      </c>
      <c r="D837">
        <f aca="true" t="shared" si="53" ref="D837:D900">B837^3</f>
        <v>-1.0238368110302478E-11</v>
      </c>
      <c r="E837">
        <f aca="true" t="shared" si="54" ref="E837:E900">B837^4</f>
        <v>2.223178430182811E-15</v>
      </c>
    </row>
    <row r="838" spans="1:5" ht="12.75">
      <c r="A838">
        <f>Tabelle1!E838</f>
        <v>0</v>
      </c>
      <c r="B838">
        <f aca="true" t="shared" si="55" ref="B838:B901">A838-$G$2</f>
        <v>-0.00021714187321959167</v>
      </c>
      <c r="C838">
        <f t="shared" si="52"/>
        <v>4.7150593105313223E-08</v>
      </c>
      <c r="D838">
        <f t="shared" si="53"/>
        <v>-1.0238368110302478E-11</v>
      </c>
      <c r="E838">
        <f t="shared" si="54"/>
        <v>2.223178430182811E-15</v>
      </c>
    </row>
    <row r="839" spans="1:5" ht="12.75">
      <c r="A839">
        <f>Tabelle1!E839</f>
        <v>0</v>
      </c>
      <c r="B839">
        <f t="shared" si="55"/>
        <v>-0.00021714187321959167</v>
      </c>
      <c r="C839">
        <f t="shared" si="52"/>
        <v>4.7150593105313223E-08</v>
      </c>
      <c r="D839">
        <f t="shared" si="53"/>
        <v>-1.0238368110302478E-11</v>
      </c>
      <c r="E839">
        <f t="shared" si="54"/>
        <v>2.223178430182811E-15</v>
      </c>
    </row>
    <row r="840" spans="1:5" ht="12.75">
      <c r="A840">
        <f>Tabelle1!E840</f>
        <v>0</v>
      </c>
      <c r="B840">
        <f t="shared" si="55"/>
        <v>-0.00021714187321959167</v>
      </c>
      <c r="C840">
        <f t="shared" si="52"/>
        <v>4.7150593105313223E-08</v>
      </c>
      <c r="D840">
        <f t="shared" si="53"/>
        <v>-1.0238368110302478E-11</v>
      </c>
      <c r="E840">
        <f t="shared" si="54"/>
        <v>2.223178430182811E-15</v>
      </c>
    </row>
    <row r="841" spans="1:5" ht="12.75">
      <c r="A841">
        <f>Tabelle1!E841</f>
        <v>0</v>
      </c>
      <c r="B841">
        <f t="shared" si="55"/>
        <v>-0.00021714187321959167</v>
      </c>
      <c r="C841">
        <f t="shared" si="52"/>
        <v>4.7150593105313223E-08</v>
      </c>
      <c r="D841">
        <f t="shared" si="53"/>
        <v>-1.0238368110302478E-11</v>
      </c>
      <c r="E841">
        <f t="shared" si="54"/>
        <v>2.223178430182811E-15</v>
      </c>
    </row>
    <row r="842" spans="1:5" ht="12.75">
      <c r="A842">
        <f>Tabelle1!E842</f>
        <v>0</v>
      </c>
      <c r="B842">
        <f t="shared" si="55"/>
        <v>-0.00021714187321959167</v>
      </c>
      <c r="C842">
        <f t="shared" si="52"/>
        <v>4.7150593105313223E-08</v>
      </c>
      <c r="D842">
        <f t="shared" si="53"/>
        <v>-1.0238368110302478E-11</v>
      </c>
      <c r="E842">
        <f t="shared" si="54"/>
        <v>2.223178430182811E-15</v>
      </c>
    </row>
    <row r="843" spans="1:5" ht="12.75">
      <c r="A843">
        <f>Tabelle1!E843</f>
        <v>0</v>
      </c>
      <c r="B843">
        <f t="shared" si="55"/>
        <v>-0.00021714187321959167</v>
      </c>
      <c r="C843">
        <f t="shared" si="52"/>
        <v>4.7150593105313223E-08</v>
      </c>
      <c r="D843">
        <f t="shared" si="53"/>
        <v>-1.0238368110302478E-11</v>
      </c>
      <c r="E843">
        <f t="shared" si="54"/>
        <v>2.223178430182811E-15</v>
      </c>
    </row>
    <row r="844" spans="1:5" ht="12.75">
      <c r="A844">
        <f>Tabelle1!E844</f>
        <v>0</v>
      </c>
      <c r="B844">
        <f t="shared" si="55"/>
        <v>-0.00021714187321959167</v>
      </c>
      <c r="C844">
        <f t="shared" si="52"/>
        <v>4.7150593105313223E-08</v>
      </c>
      <c r="D844">
        <f t="shared" si="53"/>
        <v>-1.0238368110302478E-11</v>
      </c>
      <c r="E844">
        <f t="shared" si="54"/>
        <v>2.223178430182811E-15</v>
      </c>
    </row>
    <row r="845" spans="1:5" ht="12.75">
      <c r="A845">
        <f>Tabelle1!E845</f>
        <v>0</v>
      </c>
      <c r="B845">
        <f t="shared" si="55"/>
        <v>-0.00021714187321959167</v>
      </c>
      <c r="C845">
        <f t="shared" si="52"/>
        <v>4.7150593105313223E-08</v>
      </c>
      <c r="D845">
        <f t="shared" si="53"/>
        <v>-1.0238368110302478E-11</v>
      </c>
      <c r="E845">
        <f t="shared" si="54"/>
        <v>2.223178430182811E-15</v>
      </c>
    </row>
    <row r="846" spans="1:5" ht="12.75">
      <c r="A846">
        <f>Tabelle1!E846</f>
        <v>0</v>
      </c>
      <c r="B846">
        <f t="shared" si="55"/>
        <v>-0.00021714187321959167</v>
      </c>
      <c r="C846">
        <f t="shared" si="52"/>
        <v>4.7150593105313223E-08</v>
      </c>
      <c r="D846">
        <f t="shared" si="53"/>
        <v>-1.0238368110302478E-11</v>
      </c>
      <c r="E846">
        <f t="shared" si="54"/>
        <v>2.223178430182811E-15</v>
      </c>
    </row>
    <row r="847" spans="1:5" ht="12.75">
      <c r="A847">
        <f>Tabelle1!E847</f>
        <v>0</v>
      </c>
      <c r="B847">
        <f t="shared" si="55"/>
        <v>-0.00021714187321959167</v>
      </c>
      <c r="C847">
        <f t="shared" si="52"/>
        <v>4.7150593105313223E-08</v>
      </c>
      <c r="D847">
        <f t="shared" si="53"/>
        <v>-1.0238368110302478E-11</v>
      </c>
      <c r="E847">
        <f t="shared" si="54"/>
        <v>2.223178430182811E-15</v>
      </c>
    </row>
    <row r="848" spans="1:5" ht="12.75">
      <c r="A848">
        <f>Tabelle1!E848</f>
        <v>0</v>
      </c>
      <c r="B848">
        <f t="shared" si="55"/>
        <v>-0.00021714187321959167</v>
      </c>
      <c r="C848">
        <f t="shared" si="52"/>
        <v>4.7150593105313223E-08</v>
      </c>
      <c r="D848">
        <f t="shared" si="53"/>
        <v>-1.0238368110302478E-11</v>
      </c>
      <c r="E848">
        <f t="shared" si="54"/>
        <v>2.223178430182811E-15</v>
      </c>
    </row>
    <row r="849" spans="1:5" ht="12.75">
      <c r="A849">
        <f>Tabelle1!E849</f>
        <v>0</v>
      </c>
      <c r="B849">
        <f t="shared" si="55"/>
        <v>-0.00021714187321959167</v>
      </c>
      <c r="C849">
        <f t="shared" si="52"/>
        <v>4.7150593105313223E-08</v>
      </c>
      <c r="D849">
        <f t="shared" si="53"/>
        <v>-1.0238368110302478E-11</v>
      </c>
      <c r="E849">
        <f t="shared" si="54"/>
        <v>2.223178430182811E-15</v>
      </c>
    </row>
    <row r="850" spans="1:5" ht="12.75">
      <c r="A850">
        <f>Tabelle1!E850</f>
        <v>0</v>
      </c>
      <c r="B850">
        <f t="shared" si="55"/>
        <v>-0.00021714187321959167</v>
      </c>
      <c r="C850">
        <f t="shared" si="52"/>
        <v>4.7150593105313223E-08</v>
      </c>
      <c r="D850">
        <f t="shared" si="53"/>
        <v>-1.0238368110302478E-11</v>
      </c>
      <c r="E850">
        <f t="shared" si="54"/>
        <v>2.223178430182811E-15</v>
      </c>
    </row>
    <row r="851" spans="1:5" ht="12.75">
      <c r="A851">
        <f>Tabelle1!E851</f>
        <v>0</v>
      </c>
      <c r="B851">
        <f t="shared" si="55"/>
        <v>-0.00021714187321959167</v>
      </c>
      <c r="C851">
        <f t="shared" si="52"/>
        <v>4.7150593105313223E-08</v>
      </c>
      <c r="D851">
        <f t="shared" si="53"/>
        <v>-1.0238368110302478E-11</v>
      </c>
      <c r="E851">
        <f t="shared" si="54"/>
        <v>2.223178430182811E-15</v>
      </c>
    </row>
    <row r="852" spans="1:5" ht="12.75">
      <c r="A852">
        <f>Tabelle1!E852</f>
        <v>0</v>
      </c>
      <c r="B852">
        <f t="shared" si="55"/>
        <v>-0.00021714187321959167</v>
      </c>
      <c r="C852">
        <f t="shared" si="52"/>
        <v>4.7150593105313223E-08</v>
      </c>
      <c r="D852">
        <f t="shared" si="53"/>
        <v>-1.0238368110302478E-11</v>
      </c>
      <c r="E852">
        <f t="shared" si="54"/>
        <v>2.223178430182811E-15</v>
      </c>
    </row>
    <row r="853" spans="1:5" ht="12.75">
      <c r="A853">
        <f>Tabelle1!E853</f>
        <v>0</v>
      </c>
      <c r="B853">
        <f t="shared" si="55"/>
        <v>-0.00021714187321959167</v>
      </c>
      <c r="C853">
        <f t="shared" si="52"/>
        <v>4.7150593105313223E-08</v>
      </c>
      <c r="D853">
        <f t="shared" si="53"/>
        <v>-1.0238368110302478E-11</v>
      </c>
      <c r="E853">
        <f t="shared" si="54"/>
        <v>2.223178430182811E-15</v>
      </c>
    </row>
    <row r="854" spans="1:5" ht="12.75">
      <c r="A854">
        <f>Tabelle1!E854</f>
        <v>0</v>
      </c>
      <c r="B854">
        <f t="shared" si="55"/>
        <v>-0.00021714187321959167</v>
      </c>
      <c r="C854">
        <f t="shared" si="52"/>
        <v>4.7150593105313223E-08</v>
      </c>
      <c r="D854">
        <f t="shared" si="53"/>
        <v>-1.0238368110302478E-11</v>
      </c>
      <c r="E854">
        <f t="shared" si="54"/>
        <v>2.223178430182811E-15</v>
      </c>
    </row>
    <row r="855" spans="1:5" ht="12.75">
      <c r="A855">
        <f>Tabelle1!E855</f>
        <v>0</v>
      </c>
      <c r="B855">
        <f t="shared" si="55"/>
        <v>-0.00021714187321959167</v>
      </c>
      <c r="C855">
        <f t="shared" si="52"/>
        <v>4.7150593105313223E-08</v>
      </c>
      <c r="D855">
        <f t="shared" si="53"/>
        <v>-1.0238368110302478E-11</v>
      </c>
      <c r="E855">
        <f t="shared" si="54"/>
        <v>2.223178430182811E-15</v>
      </c>
    </row>
    <row r="856" spans="1:5" ht="12.75">
      <c r="A856">
        <f>Tabelle1!E856</f>
        <v>0</v>
      </c>
      <c r="B856">
        <f t="shared" si="55"/>
        <v>-0.00021714187321959167</v>
      </c>
      <c r="C856">
        <f t="shared" si="52"/>
        <v>4.7150593105313223E-08</v>
      </c>
      <c r="D856">
        <f t="shared" si="53"/>
        <v>-1.0238368110302478E-11</v>
      </c>
      <c r="E856">
        <f t="shared" si="54"/>
        <v>2.223178430182811E-15</v>
      </c>
    </row>
    <row r="857" spans="1:5" ht="12.75">
      <c r="A857">
        <f>Tabelle1!E857</f>
        <v>0</v>
      </c>
      <c r="B857">
        <f t="shared" si="55"/>
        <v>-0.00021714187321959167</v>
      </c>
      <c r="C857">
        <f t="shared" si="52"/>
        <v>4.7150593105313223E-08</v>
      </c>
      <c r="D857">
        <f t="shared" si="53"/>
        <v>-1.0238368110302478E-11</v>
      </c>
      <c r="E857">
        <f t="shared" si="54"/>
        <v>2.223178430182811E-15</v>
      </c>
    </row>
    <row r="858" spans="1:5" ht="12.75">
      <c r="A858">
        <f>Tabelle1!E858</f>
        <v>0</v>
      </c>
      <c r="B858">
        <f t="shared" si="55"/>
        <v>-0.00021714187321959167</v>
      </c>
      <c r="C858">
        <f t="shared" si="52"/>
        <v>4.7150593105313223E-08</v>
      </c>
      <c r="D858">
        <f t="shared" si="53"/>
        <v>-1.0238368110302478E-11</v>
      </c>
      <c r="E858">
        <f t="shared" si="54"/>
        <v>2.223178430182811E-15</v>
      </c>
    </row>
    <row r="859" spans="1:5" ht="12.75">
      <c r="A859">
        <f>Tabelle1!E859</f>
        <v>0</v>
      </c>
      <c r="B859">
        <f t="shared" si="55"/>
        <v>-0.00021714187321959167</v>
      </c>
      <c r="C859">
        <f t="shared" si="52"/>
        <v>4.7150593105313223E-08</v>
      </c>
      <c r="D859">
        <f t="shared" si="53"/>
        <v>-1.0238368110302478E-11</v>
      </c>
      <c r="E859">
        <f t="shared" si="54"/>
        <v>2.223178430182811E-15</v>
      </c>
    </row>
    <row r="860" spans="1:5" ht="12.75">
      <c r="A860">
        <f>Tabelle1!E860</f>
        <v>0</v>
      </c>
      <c r="B860">
        <f t="shared" si="55"/>
        <v>-0.00021714187321959167</v>
      </c>
      <c r="C860">
        <f t="shared" si="52"/>
        <v>4.7150593105313223E-08</v>
      </c>
      <c r="D860">
        <f t="shared" si="53"/>
        <v>-1.0238368110302478E-11</v>
      </c>
      <c r="E860">
        <f t="shared" si="54"/>
        <v>2.223178430182811E-15</v>
      </c>
    </row>
    <row r="861" spans="1:5" ht="12.75">
      <c r="A861">
        <f>Tabelle1!E861</f>
        <v>0</v>
      </c>
      <c r="B861">
        <f t="shared" si="55"/>
        <v>-0.00021714187321959167</v>
      </c>
      <c r="C861">
        <f t="shared" si="52"/>
        <v>4.7150593105313223E-08</v>
      </c>
      <c r="D861">
        <f t="shared" si="53"/>
        <v>-1.0238368110302478E-11</v>
      </c>
      <c r="E861">
        <f t="shared" si="54"/>
        <v>2.223178430182811E-15</v>
      </c>
    </row>
    <row r="862" spans="1:5" ht="12.75">
      <c r="A862">
        <f>Tabelle1!E862</f>
        <v>0</v>
      </c>
      <c r="B862">
        <f t="shared" si="55"/>
        <v>-0.00021714187321959167</v>
      </c>
      <c r="C862">
        <f t="shared" si="52"/>
        <v>4.7150593105313223E-08</v>
      </c>
      <c r="D862">
        <f t="shared" si="53"/>
        <v>-1.0238368110302478E-11</v>
      </c>
      <c r="E862">
        <f t="shared" si="54"/>
        <v>2.223178430182811E-15</v>
      </c>
    </row>
    <row r="863" spans="1:5" ht="12.75">
      <c r="A863">
        <f>Tabelle1!E863</f>
        <v>0</v>
      </c>
      <c r="B863">
        <f t="shared" si="55"/>
        <v>-0.00021714187321959167</v>
      </c>
      <c r="C863">
        <f t="shared" si="52"/>
        <v>4.7150593105313223E-08</v>
      </c>
      <c r="D863">
        <f t="shared" si="53"/>
        <v>-1.0238368110302478E-11</v>
      </c>
      <c r="E863">
        <f t="shared" si="54"/>
        <v>2.223178430182811E-15</v>
      </c>
    </row>
    <row r="864" spans="1:5" ht="12.75">
      <c r="A864">
        <f>Tabelle1!E864</f>
        <v>0</v>
      </c>
      <c r="B864">
        <f t="shared" si="55"/>
        <v>-0.00021714187321959167</v>
      </c>
      <c r="C864">
        <f t="shared" si="52"/>
        <v>4.7150593105313223E-08</v>
      </c>
      <c r="D864">
        <f t="shared" si="53"/>
        <v>-1.0238368110302478E-11</v>
      </c>
      <c r="E864">
        <f t="shared" si="54"/>
        <v>2.223178430182811E-15</v>
      </c>
    </row>
    <row r="865" spans="1:5" ht="12.75">
      <c r="A865">
        <f>Tabelle1!E865</f>
        <v>0</v>
      </c>
      <c r="B865">
        <f t="shared" si="55"/>
        <v>-0.00021714187321959167</v>
      </c>
      <c r="C865">
        <f t="shared" si="52"/>
        <v>4.7150593105313223E-08</v>
      </c>
      <c r="D865">
        <f t="shared" si="53"/>
        <v>-1.0238368110302478E-11</v>
      </c>
      <c r="E865">
        <f t="shared" si="54"/>
        <v>2.223178430182811E-15</v>
      </c>
    </row>
    <row r="866" spans="1:5" ht="12.75">
      <c r="A866">
        <f>Tabelle1!E866</f>
        <v>0</v>
      </c>
      <c r="B866">
        <f t="shared" si="55"/>
        <v>-0.00021714187321959167</v>
      </c>
      <c r="C866">
        <f t="shared" si="52"/>
        <v>4.7150593105313223E-08</v>
      </c>
      <c r="D866">
        <f t="shared" si="53"/>
        <v>-1.0238368110302478E-11</v>
      </c>
      <c r="E866">
        <f t="shared" si="54"/>
        <v>2.223178430182811E-15</v>
      </c>
    </row>
    <row r="867" spans="1:5" ht="12.75">
      <c r="A867">
        <f>Tabelle1!E867</f>
        <v>0</v>
      </c>
      <c r="B867">
        <f t="shared" si="55"/>
        <v>-0.00021714187321959167</v>
      </c>
      <c r="C867">
        <f t="shared" si="52"/>
        <v>4.7150593105313223E-08</v>
      </c>
      <c r="D867">
        <f t="shared" si="53"/>
        <v>-1.0238368110302478E-11</v>
      </c>
      <c r="E867">
        <f t="shared" si="54"/>
        <v>2.223178430182811E-15</v>
      </c>
    </row>
    <row r="868" spans="1:5" ht="12.75">
      <c r="A868">
        <f>Tabelle1!E868</f>
        <v>0</v>
      </c>
      <c r="B868">
        <f t="shared" si="55"/>
        <v>-0.00021714187321959167</v>
      </c>
      <c r="C868">
        <f t="shared" si="52"/>
        <v>4.7150593105313223E-08</v>
      </c>
      <c r="D868">
        <f t="shared" si="53"/>
        <v>-1.0238368110302478E-11</v>
      </c>
      <c r="E868">
        <f t="shared" si="54"/>
        <v>2.223178430182811E-15</v>
      </c>
    </row>
    <row r="869" spans="1:5" ht="12.75">
      <c r="A869">
        <f>Tabelle1!E869</f>
        <v>0</v>
      </c>
      <c r="B869">
        <f t="shared" si="55"/>
        <v>-0.00021714187321959167</v>
      </c>
      <c r="C869">
        <f t="shared" si="52"/>
        <v>4.7150593105313223E-08</v>
      </c>
      <c r="D869">
        <f t="shared" si="53"/>
        <v>-1.0238368110302478E-11</v>
      </c>
      <c r="E869">
        <f t="shared" si="54"/>
        <v>2.223178430182811E-15</v>
      </c>
    </row>
    <row r="870" spans="1:5" ht="12.75">
      <c r="A870">
        <f>Tabelle1!E870</f>
        <v>0</v>
      </c>
      <c r="B870">
        <f t="shared" si="55"/>
        <v>-0.00021714187321959167</v>
      </c>
      <c r="C870">
        <f t="shared" si="52"/>
        <v>4.7150593105313223E-08</v>
      </c>
      <c r="D870">
        <f t="shared" si="53"/>
        <v>-1.0238368110302478E-11</v>
      </c>
      <c r="E870">
        <f t="shared" si="54"/>
        <v>2.223178430182811E-15</v>
      </c>
    </row>
    <row r="871" spans="1:5" ht="12.75">
      <c r="A871">
        <f>Tabelle1!E871</f>
        <v>0</v>
      </c>
      <c r="B871">
        <f t="shared" si="55"/>
        <v>-0.00021714187321959167</v>
      </c>
      <c r="C871">
        <f t="shared" si="52"/>
        <v>4.7150593105313223E-08</v>
      </c>
      <c r="D871">
        <f t="shared" si="53"/>
        <v>-1.0238368110302478E-11</v>
      </c>
      <c r="E871">
        <f t="shared" si="54"/>
        <v>2.223178430182811E-15</v>
      </c>
    </row>
    <row r="872" spans="1:5" ht="12.75">
      <c r="A872">
        <f>Tabelle1!E872</f>
        <v>0</v>
      </c>
      <c r="B872">
        <f t="shared" si="55"/>
        <v>-0.00021714187321959167</v>
      </c>
      <c r="C872">
        <f t="shared" si="52"/>
        <v>4.7150593105313223E-08</v>
      </c>
      <c r="D872">
        <f t="shared" si="53"/>
        <v>-1.0238368110302478E-11</v>
      </c>
      <c r="E872">
        <f t="shared" si="54"/>
        <v>2.223178430182811E-15</v>
      </c>
    </row>
    <row r="873" spans="1:5" ht="12.75">
      <c r="A873">
        <f>Tabelle1!E873</f>
        <v>0</v>
      </c>
      <c r="B873">
        <f t="shared" si="55"/>
        <v>-0.00021714187321959167</v>
      </c>
      <c r="C873">
        <f t="shared" si="52"/>
        <v>4.7150593105313223E-08</v>
      </c>
      <c r="D873">
        <f t="shared" si="53"/>
        <v>-1.0238368110302478E-11</v>
      </c>
      <c r="E873">
        <f t="shared" si="54"/>
        <v>2.223178430182811E-15</v>
      </c>
    </row>
    <row r="874" spans="1:5" ht="12.75">
      <c r="A874">
        <f>Tabelle1!E874</f>
        <v>0</v>
      </c>
      <c r="B874">
        <f t="shared" si="55"/>
        <v>-0.00021714187321959167</v>
      </c>
      <c r="C874">
        <f t="shared" si="52"/>
        <v>4.7150593105313223E-08</v>
      </c>
      <c r="D874">
        <f t="shared" si="53"/>
        <v>-1.0238368110302478E-11</v>
      </c>
      <c r="E874">
        <f t="shared" si="54"/>
        <v>2.223178430182811E-15</v>
      </c>
    </row>
    <row r="875" spans="1:5" ht="12.75">
      <c r="A875">
        <f>Tabelle1!E875</f>
        <v>0</v>
      </c>
      <c r="B875">
        <f t="shared" si="55"/>
        <v>-0.00021714187321959167</v>
      </c>
      <c r="C875">
        <f t="shared" si="52"/>
        <v>4.7150593105313223E-08</v>
      </c>
      <c r="D875">
        <f t="shared" si="53"/>
        <v>-1.0238368110302478E-11</v>
      </c>
      <c r="E875">
        <f t="shared" si="54"/>
        <v>2.223178430182811E-15</v>
      </c>
    </row>
    <row r="876" spans="1:5" ht="12.75">
      <c r="A876">
        <f>Tabelle1!E876</f>
        <v>0</v>
      </c>
      <c r="B876">
        <f t="shared" si="55"/>
        <v>-0.00021714187321959167</v>
      </c>
      <c r="C876">
        <f t="shared" si="52"/>
        <v>4.7150593105313223E-08</v>
      </c>
      <c r="D876">
        <f t="shared" si="53"/>
        <v>-1.0238368110302478E-11</v>
      </c>
      <c r="E876">
        <f t="shared" si="54"/>
        <v>2.223178430182811E-15</v>
      </c>
    </row>
    <row r="877" spans="1:5" ht="12.75">
      <c r="A877">
        <f>Tabelle1!E877</f>
        <v>0</v>
      </c>
      <c r="B877">
        <f t="shared" si="55"/>
        <v>-0.00021714187321959167</v>
      </c>
      <c r="C877">
        <f t="shared" si="52"/>
        <v>4.7150593105313223E-08</v>
      </c>
      <c r="D877">
        <f t="shared" si="53"/>
        <v>-1.0238368110302478E-11</v>
      </c>
      <c r="E877">
        <f t="shared" si="54"/>
        <v>2.223178430182811E-15</v>
      </c>
    </row>
    <row r="878" spans="1:5" ht="12.75">
      <c r="A878">
        <f>Tabelle1!E878</f>
        <v>0</v>
      </c>
      <c r="B878">
        <f t="shared" si="55"/>
        <v>-0.00021714187321959167</v>
      </c>
      <c r="C878">
        <f t="shared" si="52"/>
        <v>4.7150593105313223E-08</v>
      </c>
      <c r="D878">
        <f t="shared" si="53"/>
        <v>-1.0238368110302478E-11</v>
      </c>
      <c r="E878">
        <f t="shared" si="54"/>
        <v>2.223178430182811E-15</v>
      </c>
    </row>
    <row r="879" spans="1:5" ht="12.75">
      <c r="A879">
        <f>Tabelle1!E879</f>
        <v>0</v>
      </c>
      <c r="B879">
        <f t="shared" si="55"/>
        <v>-0.00021714187321959167</v>
      </c>
      <c r="C879">
        <f t="shared" si="52"/>
        <v>4.7150593105313223E-08</v>
      </c>
      <c r="D879">
        <f t="shared" si="53"/>
        <v>-1.0238368110302478E-11</v>
      </c>
      <c r="E879">
        <f t="shared" si="54"/>
        <v>2.223178430182811E-15</v>
      </c>
    </row>
    <row r="880" spans="1:5" ht="12.75">
      <c r="A880">
        <f>Tabelle1!E880</f>
        <v>0</v>
      </c>
      <c r="B880">
        <f t="shared" si="55"/>
        <v>-0.00021714187321959167</v>
      </c>
      <c r="C880">
        <f t="shared" si="52"/>
        <v>4.7150593105313223E-08</v>
      </c>
      <c r="D880">
        <f t="shared" si="53"/>
        <v>-1.0238368110302478E-11</v>
      </c>
      <c r="E880">
        <f t="shared" si="54"/>
        <v>2.223178430182811E-15</v>
      </c>
    </row>
    <row r="881" spans="1:5" ht="12.75">
      <c r="A881">
        <f>Tabelle1!E881</f>
        <v>0</v>
      </c>
      <c r="B881">
        <f t="shared" si="55"/>
        <v>-0.00021714187321959167</v>
      </c>
      <c r="C881">
        <f t="shared" si="52"/>
        <v>4.7150593105313223E-08</v>
      </c>
      <c r="D881">
        <f t="shared" si="53"/>
        <v>-1.0238368110302478E-11</v>
      </c>
      <c r="E881">
        <f t="shared" si="54"/>
        <v>2.223178430182811E-15</v>
      </c>
    </row>
    <row r="882" spans="1:5" ht="12.75">
      <c r="A882">
        <f>Tabelle1!E882</f>
        <v>0</v>
      </c>
      <c r="B882">
        <f t="shared" si="55"/>
        <v>-0.00021714187321959167</v>
      </c>
      <c r="C882">
        <f t="shared" si="52"/>
        <v>4.7150593105313223E-08</v>
      </c>
      <c r="D882">
        <f t="shared" si="53"/>
        <v>-1.0238368110302478E-11</v>
      </c>
      <c r="E882">
        <f t="shared" si="54"/>
        <v>2.223178430182811E-15</v>
      </c>
    </row>
    <row r="883" spans="1:5" ht="12.75">
      <c r="A883">
        <f>Tabelle1!E883</f>
        <v>0</v>
      </c>
      <c r="B883">
        <f t="shared" si="55"/>
        <v>-0.00021714187321959167</v>
      </c>
      <c r="C883">
        <f t="shared" si="52"/>
        <v>4.7150593105313223E-08</v>
      </c>
      <c r="D883">
        <f t="shared" si="53"/>
        <v>-1.0238368110302478E-11</v>
      </c>
      <c r="E883">
        <f t="shared" si="54"/>
        <v>2.223178430182811E-15</v>
      </c>
    </row>
    <row r="884" spans="1:5" ht="12.75">
      <c r="A884">
        <f>Tabelle1!E884</f>
        <v>0</v>
      </c>
      <c r="B884">
        <f t="shared" si="55"/>
        <v>-0.00021714187321959167</v>
      </c>
      <c r="C884">
        <f t="shared" si="52"/>
        <v>4.7150593105313223E-08</v>
      </c>
      <c r="D884">
        <f t="shared" si="53"/>
        <v>-1.0238368110302478E-11</v>
      </c>
      <c r="E884">
        <f t="shared" si="54"/>
        <v>2.223178430182811E-15</v>
      </c>
    </row>
    <row r="885" spans="1:5" ht="12.75">
      <c r="A885">
        <f>Tabelle1!E885</f>
        <v>0</v>
      </c>
      <c r="B885">
        <f t="shared" si="55"/>
        <v>-0.00021714187321959167</v>
      </c>
      <c r="C885">
        <f t="shared" si="52"/>
        <v>4.7150593105313223E-08</v>
      </c>
      <c r="D885">
        <f t="shared" si="53"/>
        <v>-1.0238368110302478E-11</v>
      </c>
      <c r="E885">
        <f t="shared" si="54"/>
        <v>2.223178430182811E-15</v>
      </c>
    </row>
    <row r="886" spans="1:5" ht="12.75">
      <c r="A886">
        <f>Tabelle1!E886</f>
        <v>0</v>
      </c>
      <c r="B886">
        <f t="shared" si="55"/>
        <v>-0.00021714187321959167</v>
      </c>
      <c r="C886">
        <f t="shared" si="52"/>
        <v>4.7150593105313223E-08</v>
      </c>
      <c r="D886">
        <f t="shared" si="53"/>
        <v>-1.0238368110302478E-11</v>
      </c>
      <c r="E886">
        <f t="shared" si="54"/>
        <v>2.223178430182811E-15</v>
      </c>
    </row>
    <row r="887" spans="1:5" ht="12.75">
      <c r="A887">
        <f>Tabelle1!E887</f>
        <v>0</v>
      </c>
      <c r="B887">
        <f t="shared" si="55"/>
        <v>-0.00021714187321959167</v>
      </c>
      <c r="C887">
        <f t="shared" si="52"/>
        <v>4.7150593105313223E-08</v>
      </c>
      <c r="D887">
        <f t="shared" si="53"/>
        <v>-1.0238368110302478E-11</v>
      </c>
      <c r="E887">
        <f t="shared" si="54"/>
        <v>2.223178430182811E-15</v>
      </c>
    </row>
    <row r="888" spans="1:5" ht="12.75">
      <c r="A888">
        <f>Tabelle1!E888</f>
        <v>0</v>
      </c>
      <c r="B888">
        <f t="shared" si="55"/>
        <v>-0.00021714187321959167</v>
      </c>
      <c r="C888">
        <f t="shared" si="52"/>
        <v>4.7150593105313223E-08</v>
      </c>
      <c r="D888">
        <f t="shared" si="53"/>
        <v>-1.0238368110302478E-11</v>
      </c>
      <c r="E888">
        <f t="shared" si="54"/>
        <v>2.223178430182811E-15</v>
      </c>
    </row>
    <row r="889" spans="1:5" ht="12.75">
      <c r="A889">
        <f>Tabelle1!E889</f>
        <v>0</v>
      </c>
      <c r="B889">
        <f t="shared" si="55"/>
        <v>-0.00021714187321959167</v>
      </c>
      <c r="C889">
        <f t="shared" si="52"/>
        <v>4.7150593105313223E-08</v>
      </c>
      <c r="D889">
        <f t="shared" si="53"/>
        <v>-1.0238368110302478E-11</v>
      </c>
      <c r="E889">
        <f t="shared" si="54"/>
        <v>2.223178430182811E-15</v>
      </c>
    </row>
    <row r="890" spans="1:5" ht="12.75">
      <c r="A890">
        <f>Tabelle1!E890</f>
        <v>0</v>
      </c>
      <c r="B890">
        <f t="shared" si="55"/>
        <v>-0.00021714187321959167</v>
      </c>
      <c r="C890">
        <f t="shared" si="52"/>
        <v>4.7150593105313223E-08</v>
      </c>
      <c r="D890">
        <f t="shared" si="53"/>
        <v>-1.0238368110302478E-11</v>
      </c>
      <c r="E890">
        <f t="shared" si="54"/>
        <v>2.223178430182811E-15</v>
      </c>
    </row>
    <row r="891" spans="1:5" ht="12.75">
      <c r="A891">
        <f>Tabelle1!E891</f>
        <v>0</v>
      </c>
      <c r="B891">
        <f t="shared" si="55"/>
        <v>-0.00021714187321959167</v>
      </c>
      <c r="C891">
        <f t="shared" si="52"/>
        <v>4.7150593105313223E-08</v>
      </c>
      <c r="D891">
        <f t="shared" si="53"/>
        <v>-1.0238368110302478E-11</v>
      </c>
      <c r="E891">
        <f t="shared" si="54"/>
        <v>2.223178430182811E-15</v>
      </c>
    </row>
    <row r="892" spans="1:5" ht="12.75">
      <c r="A892">
        <f>Tabelle1!E892</f>
        <v>0</v>
      </c>
      <c r="B892">
        <f t="shared" si="55"/>
        <v>-0.00021714187321959167</v>
      </c>
      <c r="C892">
        <f t="shared" si="52"/>
        <v>4.7150593105313223E-08</v>
      </c>
      <c r="D892">
        <f t="shared" si="53"/>
        <v>-1.0238368110302478E-11</v>
      </c>
      <c r="E892">
        <f t="shared" si="54"/>
        <v>2.223178430182811E-15</v>
      </c>
    </row>
    <row r="893" spans="1:5" ht="12.75">
      <c r="A893">
        <f>Tabelle1!E893</f>
        <v>0</v>
      </c>
      <c r="B893">
        <f t="shared" si="55"/>
        <v>-0.00021714187321959167</v>
      </c>
      <c r="C893">
        <f t="shared" si="52"/>
        <v>4.7150593105313223E-08</v>
      </c>
      <c r="D893">
        <f t="shared" si="53"/>
        <v>-1.0238368110302478E-11</v>
      </c>
      <c r="E893">
        <f t="shared" si="54"/>
        <v>2.223178430182811E-15</v>
      </c>
    </row>
    <row r="894" spans="1:5" ht="12.75">
      <c r="A894">
        <f>Tabelle1!E894</f>
        <v>0</v>
      </c>
      <c r="B894">
        <f t="shared" si="55"/>
        <v>-0.00021714187321959167</v>
      </c>
      <c r="C894">
        <f t="shared" si="52"/>
        <v>4.7150593105313223E-08</v>
      </c>
      <c r="D894">
        <f t="shared" si="53"/>
        <v>-1.0238368110302478E-11</v>
      </c>
      <c r="E894">
        <f t="shared" si="54"/>
        <v>2.223178430182811E-15</v>
      </c>
    </row>
    <row r="895" spans="1:5" ht="12.75">
      <c r="A895">
        <f>Tabelle1!E895</f>
        <v>0</v>
      </c>
      <c r="B895">
        <f t="shared" si="55"/>
        <v>-0.00021714187321959167</v>
      </c>
      <c r="C895">
        <f t="shared" si="52"/>
        <v>4.7150593105313223E-08</v>
      </c>
      <c r="D895">
        <f t="shared" si="53"/>
        <v>-1.0238368110302478E-11</v>
      </c>
      <c r="E895">
        <f t="shared" si="54"/>
        <v>2.223178430182811E-15</v>
      </c>
    </row>
    <row r="896" spans="1:5" ht="12.75">
      <c r="A896">
        <f>Tabelle1!E896</f>
        <v>0</v>
      </c>
      <c r="B896">
        <f t="shared" si="55"/>
        <v>-0.00021714187321959167</v>
      </c>
      <c r="C896">
        <f t="shared" si="52"/>
        <v>4.7150593105313223E-08</v>
      </c>
      <c r="D896">
        <f t="shared" si="53"/>
        <v>-1.0238368110302478E-11</v>
      </c>
      <c r="E896">
        <f t="shared" si="54"/>
        <v>2.223178430182811E-15</v>
      </c>
    </row>
    <row r="897" spans="1:5" ht="12.75">
      <c r="A897">
        <f>Tabelle1!E897</f>
        <v>0</v>
      </c>
      <c r="B897">
        <f t="shared" si="55"/>
        <v>-0.00021714187321959167</v>
      </c>
      <c r="C897">
        <f t="shared" si="52"/>
        <v>4.7150593105313223E-08</v>
      </c>
      <c r="D897">
        <f t="shared" si="53"/>
        <v>-1.0238368110302478E-11</v>
      </c>
      <c r="E897">
        <f t="shared" si="54"/>
        <v>2.223178430182811E-15</v>
      </c>
    </row>
    <row r="898" spans="1:5" ht="12.75">
      <c r="A898">
        <f>Tabelle1!E898</f>
        <v>0</v>
      </c>
      <c r="B898">
        <f t="shared" si="55"/>
        <v>-0.00021714187321959167</v>
      </c>
      <c r="C898">
        <f t="shared" si="52"/>
        <v>4.7150593105313223E-08</v>
      </c>
      <c r="D898">
        <f t="shared" si="53"/>
        <v>-1.0238368110302478E-11</v>
      </c>
      <c r="E898">
        <f t="shared" si="54"/>
        <v>2.223178430182811E-15</v>
      </c>
    </row>
    <row r="899" spans="1:5" ht="12.75">
      <c r="A899">
        <f>Tabelle1!E899</f>
        <v>0</v>
      </c>
      <c r="B899">
        <f t="shared" si="55"/>
        <v>-0.00021714187321959167</v>
      </c>
      <c r="C899">
        <f t="shared" si="52"/>
        <v>4.7150593105313223E-08</v>
      </c>
      <c r="D899">
        <f t="shared" si="53"/>
        <v>-1.0238368110302478E-11</v>
      </c>
      <c r="E899">
        <f t="shared" si="54"/>
        <v>2.223178430182811E-15</v>
      </c>
    </row>
    <row r="900" spans="1:5" ht="12.75">
      <c r="A900">
        <f>Tabelle1!E900</f>
        <v>0</v>
      </c>
      <c r="B900">
        <f t="shared" si="55"/>
        <v>-0.00021714187321959167</v>
      </c>
      <c r="C900">
        <f t="shared" si="52"/>
        <v>4.7150593105313223E-08</v>
      </c>
      <c r="D900">
        <f t="shared" si="53"/>
        <v>-1.0238368110302478E-11</v>
      </c>
      <c r="E900">
        <f t="shared" si="54"/>
        <v>2.223178430182811E-15</v>
      </c>
    </row>
    <row r="901" spans="1:5" ht="12.75">
      <c r="A901">
        <f>Tabelle1!E901</f>
        <v>0</v>
      </c>
      <c r="B901">
        <f t="shared" si="55"/>
        <v>-0.00021714187321959167</v>
      </c>
      <c r="C901">
        <f aca="true" t="shared" si="56" ref="C901:C964">B901^2</f>
        <v>4.7150593105313223E-08</v>
      </c>
      <c r="D901">
        <f aca="true" t="shared" si="57" ref="D901:D964">B901^3</f>
        <v>-1.0238368110302478E-11</v>
      </c>
      <c r="E901">
        <f aca="true" t="shared" si="58" ref="E901:E964">B901^4</f>
        <v>2.223178430182811E-15</v>
      </c>
    </row>
    <row r="902" spans="1:5" ht="12.75">
      <c r="A902">
        <f>Tabelle1!E902</f>
        <v>0</v>
      </c>
      <c r="B902">
        <f aca="true" t="shared" si="59" ref="B902:B965">A902-$G$2</f>
        <v>-0.00021714187321959167</v>
      </c>
      <c r="C902">
        <f t="shared" si="56"/>
        <v>4.7150593105313223E-08</v>
      </c>
      <c r="D902">
        <f t="shared" si="57"/>
        <v>-1.0238368110302478E-11</v>
      </c>
      <c r="E902">
        <f t="shared" si="58"/>
        <v>2.223178430182811E-15</v>
      </c>
    </row>
    <row r="903" spans="1:5" ht="12.75">
      <c r="A903">
        <f>Tabelle1!E903</f>
        <v>0</v>
      </c>
      <c r="B903">
        <f t="shared" si="59"/>
        <v>-0.00021714187321959167</v>
      </c>
      <c r="C903">
        <f t="shared" si="56"/>
        <v>4.7150593105313223E-08</v>
      </c>
      <c r="D903">
        <f t="shared" si="57"/>
        <v>-1.0238368110302478E-11</v>
      </c>
      <c r="E903">
        <f t="shared" si="58"/>
        <v>2.223178430182811E-15</v>
      </c>
    </row>
    <row r="904" spans="1:5" ht="12.75">
      <c r="A904">
        <f>Tabelle1!E904</f>
        <v>0</v>
      </c>
      <c r="B904">
        <f t="shared" si="59"/>
        <v>-0.00021714187321959167</v>
      </c>
      <c r="C904">
        <f t="shared" si="56"/>
        <v>4.7150593105313223E-08</v>
      </c>
      <c r="D904">
        <f t="shared" si="57"/>
        <v>-1.0238368110302478E-11</v>
      </c>
      <c r="E904">
        <f t="shared" si="58"/>
        <v>2.223178430182811E-15</v>
      </c>
    </row>
    <row r="905" spans="1:5" ht="12.75">
      <c r="A905">
        <f>Tabelle1!E905</f>
        <v>0</v>
      </c>
      <c r="B905">
        <f t="shared" si="59"/>
        <v>-0.00021714187321959167</v>
      </c>
      <c r="C905">
        <f t="shared" si="56"/>
        <v>4.7150593105313223E-08</v>
      </c>
      <c r="D905">
        <f t="shared" si="57"/>
        <v>-1.0238368110302478E-11</v>
      </c>
      <c r="E905">
        <f t="shared" si="58"/>
        <v>2.223178430182811E-15</v>
      </c>
    </row>
    <row r="906" spans="1:5" ht="12.75">
      <c r="A906">
        <f>Tabelle1!E906</f>
        <v>0</v>
      </c>
      <c r="B906">
        <f t="shared" si="59"/>
        <v>-0.00021714187321959167</v>
      </c>
      <c r="C906">
        <f t="shared" si="56"/>
        <v>4.7150593105313223E-08</v>
      </c>
      <c r="D906">
        <f t="shared" si="57"/>
        <v>-1.0238368110302478E-11</v>
      </c>
      <c r="E906">
        <f t="shared" si="58"/>
        <v>2.223178430182811E-15</v>
      </c>
    </row>
    <row r="907" spans="1:5" ht="12.75">
      <c r="A907">
        <f>Tabelle1!E907</f>
        <v>0</v>
      </c>
      <c r="B907">
        <f t="shared" si="59"/>
        <v>-0.00021714187321959167</v>
      </c>
      <c r="C907">
        <f t="shared" si="56"/>
        <v>4.7150593105313223E-08</v>
      </c>
      <c r="D907">
        <f t="shared" si="57"/>
        <v>-1.0238368110302478E-11</v>
      </c>
      <c r="E907">
        <f t="shared" si="58"/>
        <v>2.223178430182811E-15</v>
      </c>
    </row>
    <row r="908" spans="1:5" ht="12.75">
      <c r="A908">
        <f>Tabelle1!E908</f>
        <v>0</v>
      </c>
      <c r="B908">
        <f t="shared" si="59"/>
        <v>-0.00021714187321959167</v>
      </c>
      <c r="C908">
        <f t="shared" si="56"/>
        <v>4.7150593105313223E-08</v>
      </c>
      <c r="D908">
        <f t="shared" si="57"/>
        <v>-1.0238368110302478E-11</v>
      </c>
      <c r="E908">
        <f t="shared" si="58"/>
        <v>2.223178430182811E-15</v>
      </c>
    </row>
    <row r="909" spans="1:5" ht="12.75">
      <c r="A909">
        <f>Tabelle1!E909</f>
        <v>0</v>
      </c>
      <c r="B909">
        <f t="shared" si="59"/>
        <v>-0.00021714187321959167</v>
      </c>
      <c r="C909">
        <f t="shared" si="56"/>
        <v>4.7150593105313223E-08</v>
      </c>
      <c r="D909">
        <f t="shared" si="57"/>
        <v>-1.0238368110302478E-11</v>
      </c>
      <c r="E909">
        <f t="shared" si="58"/>
        <v>2.223178430182811E-15</v>
      </c>
    </row>
    <row r="910" spans="1:5" ht="12.75">
      <c r="A910">
        <f>Tabelle1!E910</f>
        <v>0</v>
      </c>
      <c r="B910">
        <f t="shared" si="59"/>
        <v>-0.00021714187321959167</v>
      </c>
      <c r="C910">
        <f t="shared" si="56"/>
        <v>4.7150593105313223E-08</v>
      </c>
      <c r="D910">
        <f t="shared" si="57"/>
        <v>-1.0238368110302478E-11</v>
      </c>
      <c r="E910">
        <f t="shared" si="58"/>
        <v>2.223178430182811E-15</v>
      </c>
    </row>
    <row r="911" spans="1:5" ht="12.75">
      <c r="A911">
        <f>Tabelle1!E911</f>
        <v>0</v>
      </c>
      <c r="B911">
        <f t="shared" si="59"/>
        <v>-0.00021714187321959167</v>
      </c>
      <c r="C911">
        <f t="shared" si="56"/>
        <v>4.7150593105313223E-08</v>
      </c>
      <c r="D911">
        <f t="shared" si="57"/>
        <v>-1.0238368110302478E-11</v>
      </c>
      <c r="E911">
        <f t="shared" si="58"/>
        <v>2.223178430182811E-15</v>
      </c>
    </row>
    <row r="912" spans="1:5" ht="12.75">
      <c r="A912">
        <f>Tabelle1!E912</f>
        <v>0</v>
      </c>
      <c r="B912">
        <f t="shared" si="59"/>
        <v>-0.00021714187321959167</v>
      </c>
      <c r="C912">
        <f t="shared" si="56"/>
        <v>4.7150593105313223E-08</v>
      </c>
      <c r="D912">
        <f t="shared" si="57"/>
        <v>-1.0238368110302478E-11</v>
      </c>
      <c r="E912">
        <f t="shared" si="58"/>
        <v>2.223178430182811E-15</v>
      </c>
    </row>
    <row r="913" spans="1:5" ht="12.75">
      <c r="A913">
        <f>Tabelle1!E913</f>
        <v>0</v>
      </c>
      <c r="B913">
        <f t="shared" si="59"/>
        <v>-0.00021714187321959167</v>
      </c>
      <c r="C913">
        <f t="shared" si="56"/>
        <v>4.7150593105313223E-08</v>
      </c>
      <c r="D913">
        <f t="shared" si="57"/>
        <v>-1.0238368110302478E-11</v>
      </c>
      <c r="E913">
        <f t="shared" si="58"/>
        <v>2.223178430182811E-15</v>
      </c>
    </row>
    <row r="914" spans="1:5" ht="12.75">
      <c r="A914">
        <f>Tabelle1!E914</f>
        <v>0</v>
      </c>
      <c r="B914">
        <f t="shared" si="59"/>
        <v>-0.00021714187321959167</v>
      </c>
      <c r="C914">
        <f t="shared" si="56"/>
        <v>4.7150593105313223E-08</v>
      </c>
      <c r="D914">
        <f t="shared" si="57"/>
        <v>-1.0238368110302478E-11</v>
      </c>
      <c r="E914">
        <f t="shared" si="58"/>
        <v>2.223178430182811E-15</v>
      </c>
    </row>
    <row r="915" spans="1:5" ht="12.75">
      <c r="A915">
        <f>Tabelle1!E915</f>
        <v>0</v>
      </c>
      <c r="B915">
        <f t="shared" si="59"/>
        <v>-0.00021714187321959167</v>
      </c>
      <c r="C915">
        <f t="shared" si="56"/>
        <v>4.7150593105313223E-08</v>
      </c>
      <c r="D915">
        <f t="shared" si="57"/>
        <v>-1.0238368110302478E-11</v>
      </c>
      <c r="E915">
        <f t="shared" si="58"/>
        <v>2.223178430182811E-15</v>
      </c>
    </row>
    <row r="916" spans="1:5" ht="12.75">
      <c r="A916">
        <f>Tabelle1!E916</f>
        <v>0</v>
      </c>
      <c r="B916">
        <f t="shared" si="59"/>
        <v>-0.00021714187321959167</v>
      </c>
      <c r="C916">
        <f t="shared" si="56"/>
        <v>4.7150593105313223E-08</v>
      </c>
      <c r="D916">
        <f t="shared" si="57"/>
        <v>-1.0238368110302478E-11</v>
      </c>
      <c r="E916">
        <f t="shared" si="58"/>
        <v>2.223178430182811E-15</v>
      </c>
    </row>
    <row r="917" spans="1:5" ht="12.75">
      <c r="A917">
        <f>Tabelle1!E917</f>
        <v>0</v>
      </c>
      <c r="B917">
        <f t="shared" si="59"/>
        <v>-0.00021714187321959167</v>
      </c>
      <c r="C917">
        <f t="shared" si="56"/>
        <v>4.7150593105313223E-08</v>
      </c>
      <c r="D917">
        <f t="shared" si="57"/>
        <v>-1.0238368110302478E-11</v>
      </c>
      <c r="E917">
        <f t="shared" si="58"/>
        <v>2.223178430182811E-15</v>
      </c>
    </row>
    <row r="918" spans="1:5" ht="12.75">
      <c r="A918">
        <f>Tabelle1!E918</f>
        <v>0</v>
      </c>
      <c r="B918">
        <f t="shared" si="59"/>
        <v>-0.00021714187321959167</v>
      </c>
      <c r="C918">
        <f t="shared" si="56"/>
        <v>4.7150593105313223E-08</v>
      </c>
      <c r="D918">
        <f t="shared" si="57"/>
        <v>-1.0238368110302478E-11</v>
      </c>
      <c r="E918">
        <f t="shared" si="58"/>
        <v>2.223178430182811E-15</v>
      </c>
    </row>
    <row r="919" spans="1:5" ht="12.75">
      <c r="A919">
        <f>Tabelle1!E919</f>
        <v>0</v>
      </c>
      <c r="B919">
        <f t="shared" si="59"/>
        <v>-0.00021714187321959167</v>
      </c>
      <c r="C919">
        <f t="shared" si="56"/>
        <v>4.7150593105313223E-08</v>
      </c>
      <c r="D919">
        <f t="shared" si="57"/>
        <v>-1.0238368110302478E-11</v>
      </c>
      <c r="E919">
        <f t="shared" si="58"/>
        <v>2.223178430182811E-15</v>
      </c>
    </row>
    <row r="920" spans="1:5" ht="12.75">
      <c r="A920">
        <f>Tabelle1!E920</f>
        <v>0</v>
      </c>
      <c r="B920">
        <f t="shared" si="59"/>
        <v>-0.00021714187321959167</v>
      </c>
      <c r="C920">
        <f t="shared" si="56"/>
        <v>4.7150593105313223E-08</v>
      </c>
      <c r="D920">
        <f t="shared" si="57"/>
        <v>-1.0238368110302478E-11</v>
      </c>
      <c r="E920">
        <f t="shared" si="58"/>
        <v>2.223178430182811E-15</v>
      </c>
    </row>
    <row r="921" spans="1:5" ht="12.75">
      <c r="A921">
        <f>Tabelle1!E921</f>
        <v>0</v>
      </c>
      <c r="B921">
        <f t="shared" si="59"/>
        <v>-0.00021714187321959167</v>
      </c>
      <c r="C921">
        <f t="shared" si="56"/>
        <v>4.7150593105313223E-08</v>
      </c>
      <c r="D921">
        <f t="shared" si="57"/>
        <v>-1.0238368110302478E-11</v>
      </c>
      <c r="E921">
        <f t="shared" si="58"/>
        <v>2.223178430182811E-15</v>
      </c>
    </row>
    <row r="922" spans="1:5" ht="12.75">
      <c r="A922">
        <f>Tabelle1!E922</f>
        <v>0</v>
      </c>
      <c r="B922">
        <f t="shared" si="59"/>
        <v>-0.00021714187321959167</v>
      </c>
      <c r="C922">
        <f t="shared" si="56"/>
        <v>4.7150593105313223E-08</v>
      </c>
      <c r="D922">
        <f t="shared" si="57"/>
        <v>-1.0238368110302478E-11</v>
      </c>
      <c r="E922">
        <f t="shared" si="58"/>
        <v>2.223178430182811E-15</v>
      </c>
    </row>
    <row r="923" spans="1:5" ht="12.75">
      <c r="A923">
        <f>Tabelle1!E923</f>
        <v>0</v>
      </c>
      <c r="B923">
        <f t="shared" si="59"/>
        <v>-0.00021714187321959167</v>
      </c>
      <c r="C923">
        <f t="shared" si="56"/>
        <v>4.7150593105313223E-08</v>
      </c>
      <c r="D923">
        <f t="shared" si="57"/>
        <v>-1.0238368110302478E-11</v>
      </c>
      <c r="E923">
        <f t="shared" si="58"/>
        <v>2.223178430182811E-15</v>
      </c>
    </row>
    <row r="924" spans="1:5" ht="12.75">
      <c r="A924">
        <f>Tabelle1!E924</f>
        <v>0</v>
      </c>
      <c r="B924">
        <f t="shared" si="59"/>
        <v>-0.00021714187321959167</v>
      </c>
      <c r="C924">
        <f t="shared" si="56"/>
        <v>4.7150593105313223E-08</v>
      </c>
      <c r="D924">
        <f t="shared" si="57"/>
        <v>-1.0238368110302478E-11</v>
      </c>
      <c r="E924">
        <f t="shared" si="58"/>
        <v>2.223178430182811E-15</v>
      </c>
    </row>
    <row r="925" spans="1:5" ht="12.75">
      <c r="A925">
        <f>Tabelle1!E925</f>
        <v>0</v>
      </c>
      <c r="B925">
        <f t="shared" si="59"/>
        <v>-0.00021714187321959167</v>
      </c>
      <c r="C925">
        <f t="shared" si="56"/>
        <v>4.7150593105313223E-08</v>
      </c>
      <c r="D925">
        <f t="shared" si="57"/>
        <v>-1.0238368110302478E-11</v>
      </c>
      <c r="E925">
        <f t="shared" si="58"/>
        <v>2.223178430182811E-15</v>
      </c>
    </row>
    <row r="926" spans="1:5" ht="12.75">
      <c r="A926">
        <f>Tabelle1!E926</f>
        <v>0</v>
      </c>
      <c r="B926">
        <f t="shared" si="59"/>
        <v>-0.00021714187321959167</v>
      </c>
      <c r="C926">
        <f t="shared" si="56"/>
        <v>4.7150593105313223E-08</v>
      </c>
      <c r="D926">
        <f t="shared" si="57"/>
        <v>-1.0238368110302478E-11</v>
      </c>
      <c r="E926">
        <f t="shared" si="58"/>
        <v>2.223178430182811E-15</v>
      </c>
    </row>
    <row r="927" spans="1:5" ht="12.75">
      <c r="A927">
        <f>Tabelle1!E927</f>
        <v>0</v>
      </c>
      <c r="B927">
        <f t="shared" si="59"/>
        <v>-0.00021714187321959167</v>
      </c>
      <c r="C927">
        <f t="shared" si="56"/>
        <v>4.7150593105313223E-08</v>
      </c>
      <c r="D927">
        <f t="shared" si="57"/>
        <v>-1.0238368110302478E-11</v>
      </c>
      <c r="E927">
        <f t="shared" si="58"/>
        <v>2.223178430182811E-15</v>
      </c>
    </row>
    <row r="928" spans="1:5" ht="12.75">
      <c r="A928">
        <f>Tabelle1!E928</f>
        <v>0</v>
      </c>
      <c r="B928">
        <f t="shared" si="59"/>
        <v>-0.00021714187321959167</v>
      </c>
      <c r="C928">
        <f t="shared" si="56"/>
        <v>4.7150593105313223E-08</v>
      </c>
      <c r="D928">
        <f t="shared" si="57"/>
        <v>-1.0238368110302478E-11</v>
      </c>
      <c r="E928">
        <f t="shared" si="58"/>
        <v>2.223178430182811E-15</v>
      </c>
    </row>
    <row r="929" spans="1:5" ht="12.75">
      <c r="A929">
        <f>Tabelle1!E929</f>
        <v>0</v>
      </c>
      <c r="B929">
        <f t="shared" si="59"/>
        <v>-0.00021714187321959167</v>
      </c>
      <c r="C929">
        <f t="shared" si="56"/>
        <v>4.7150593105313223E-08</v>
      </c>
      <c r="D929">
        <f t="shared" si="57"/>
        <v>-1.0238368110302478E-11</v>
      </c>
      <c r="E929">
        <f t="shared" si="58"/>
        <v>2.223178430182811E-15</v>
      </c>
    </row>
    <row r="930" spans="1:5" ht="12.75">
      <c r="A930">
        <f>Tabelle1!E930</f>
        <v>0</v>
      </c>
      <c r="B930">
        <f t="shared" si="59"/>
        <v>-0.00021714187321959167</v>
      </c>
      <c r="C930">
        <f t="shared" si="56"/>
        <v>4.7150593105313223E-08</v>
      </c>
      <c r="D930">
        <f t="shared" si="57"/>
        <v>-1.0238368110302478E-11</v>
      </c>
      <c r="E930">
        <f t="shared" si="58"/>
        <v>2.223178430182811E-15</v>
      </c>
    </row>
    <row r="931" spans="1:5" ht="12.75">
      <c r="A931">
        <f>Tabelle1!E931</f>
        <v>0</v>
      </c>
      <c r="B931">
        <f t="shared" si="59"/>
        <v>-0.00021714187321959167</v>
      </c>
      <c r="C931">
        <f t="shared" si="56"/>
        <v>4.7150593105313223E-08</v>
      </c>
      <c r="D931">
        <f t="shared" si="57"/>
        <v>-1.0238368110302478E-11</v>
      </c>
      <c r="E931">
        <f t="shared" si="58"/>
        <v>2.223178430182811E-15</v>
      </c>
    </row>
    <row r="932" spans="1:5" ht="12.75">
      <c r="A932">
        <f>Tabelle1!E932</f>
        <v>0</v>
      </c>
      <c r="B932">
        <f t="shared" si="59"/>
        <v>-0.00021714187321959167</v>
      </c>
      <c r="C932">
        <f t="shared" si="56"/>
        <v>4.7150593105313223E-08</v>
      </c>
      <c r="D932">
        <f t="shared" si="57"/>
        <v>-1.0238368110302478E-11</v>
      </c>
      <c r="E932">
        <f t="shared" si="58"/>
        <v>2.223178430182811E-15</v>
      </c>
    </row>
    <row r="933" spans="1:5" ht="12.75">
      <c r="A933">
        <f>Tabelle1!E933</f>
        <v>0</v>
      </c>
      <c r="B933">
        <f t="shared" si="59"/>
        <v>-0.00021714187321959167</v>
      </c>
      <c r="C933">
        <f t="shared" si="56"/>
        <v>4.7150593105313223E-08</v>
      </c>
      <c r="D933">
        <f t="shared" si="57"/>
        <v>-1.0238368110302478E-11</v>
      </c>
      <c r="E933">
        <f t="shared" si="58"/>
        <v>2.223178430182811E-15</v>
      </c>
    </row>
    <row r="934" spans="1:5" ht="12.75">
      <c r="A934">
        <f>Tabelle1!E934</f>
        <v>0</v>
      </c>
      <c r="B934">
        <f t="shared" si="59"/>
        <v>-0.00021714187321959167</v>
      </c>
      <c r="C934">
        <f t="shared" si="56"/>
        <v>4.7150593105313223E-08</v>
      </c>
      <c r="D934">
        <f t="shared" si="57"/>
        <v>-1.0238368110302478E-11</v>
      </c>
      <c r="E934">
        <f t="shared" si="58"/>
        <v>2.223178430182811E-15</v>
      </c>
    </row>
    <row r="935" spans="1:5" ht="12.75">
      <c r="A935">
        <f>Tabelle1!E935</f>
        <v>0</v>
      </c>
      <c r="B935">
        <f t="shared" si="59"/>
        <v>-0.00021714187321959167</v>
      </c>
      <c r="C935">
        <f t="shared" si="56"/>
        <v>4.7150593105313223E-08</v>
      </c>
      <c r="D935">
        <f t="shared" si="57"/>
        <v>-1.0238368110302478E-11</v>
      </c>
      <c r="E935">
        <f t="shared" si="58"/>
        <v>2.223178430182811E-15</v>
      </c>
    </row>
    <row r="936" spans="1:5" ht="12.75">
      <c r="A936">
        <f>Tabelle1!E936</f>
        <v>0</v>
      </c>
      <c r="B936">
        <f t="shared" si="59"/>
        <v>-0.00021714187321959167</v>
      </c>
      <c r="C936">
        <f t="shared" si="56"/>
        <v>4.7150593105313223E-08</v>
      </c>
      <c r="D936">
        <f t="shared" si="57"/>
        <v>-1.0238368110302478E-11</v>
      </c>
      <c r="E936">
        <f t="shared" si="58"/>
        <v>2.223178430182811E-15</v>
      </c>
    </row>
    <row r="937" spans="1:5" ht="12.75">
      <c r="A937">
        <f>Tabelle1!E937</f>
        <v>0</v>
      </c>
      <c r="B937">
        <f t="shared" si="59"/>
        <v>-0.00021714187321959167</v>
      </c>
      <c r="C937">
        <f t="shared" si="56"/>
        <v>4.7150593105313223E-08</v>
      </c>
      <c r="D937">
        <f t="shared" si="57"/>
        <v>-1.0238368110302478E-11</v>
      </c>
      <c r="E937">
        <f t="shared" si="58"/>
        <v>2.223178430182811E-15</v>
      </c>
    </row>
    <row r="938" spans="1:5" ht="12.75">
      <c r="A938">
        <f>Tabelle1!E938</f>
        <v>0</v>
      </c>
      <c r="B938">
        <f t="shared" si="59"/>
        <v>-0.00021714187321959167</v>
      </c>
      <c r="C938">
        <f t="shared" si="56"/>
        <v>4.7150593105313223E-08</v>
      </c>
      <c r="D938">
        <f t="shared" si="57"/>
        <v>-1.0238368110302478E-11</v>
      </c>
      <c r="E938">
        <f t="shared" si="58"/>
        <v>2.223178430182811E-15</v>
      </c>
    </row>
    <row r="939" spans="1:5" ht="12.75">
      <c r="A939">
        <f>Tabelle1!E939</f>
        <v>0</v>
      </c>
      <c r="B939">
        <f t="shared" si="59"/>
        <v>-0.00021714187321959167</v>
      </c>
      <c r="C939">
        <f t="shared" si="56"/>
        <v>4.7150593105313223E-08</v>
      </c>
      <c r="D939">
        <f t="shared" si="57"/>
        <v>-1.0238368110302478E-11</v>
      </c>
      <c r="E939">
        <f t="shared" si="58"/>
        <v>2.223178430182811E-15</v>
      </c>
    </row>
    <row r="940" spans="1:5" ht="12.75">
      <c r="A940">
        <f>Tabelle1!E940</f>
        <v>0</v>
      </c>
      <c r="B940">
        <f t="shared" si="59"/>
        <v>-0.00021714187321959167</v>
      </c>
      <c r="C940">
        <f t="shared" si="56"/>
        <v>4.7150593105313223E-08</v>
      </c>
      <c r="D940">
        <f t="shared" si="57"/>
        <v>-1.0238368110302478E-11</v>
      </c>
      <c r="E940">
        <f t="shared" si="58"/>
        <v>2.223178430182811E-15</v>
      </c>
    </row>
    <row r="941" spans="1:5" ht="12.75">
      <c r="A941">
        <f>Tabelle1!E941</f>
        <v>0</v>
      </c>
      <c r="B941">
        <f t="shared" si="59"/>
        <v>-0.00021714187321959167</v>
      </c>
      <c r="C941">
        <f t="shared" si="56"/>
        <v>4.7150593105313223E-08</v>
      </c>
      <c r="D941">
        <f t="shared" si="57"/>
        <v>-1.0238368110302478E-11</v>
      </c>
      <c r="E941">
        <f t="shared" si="58"/>
        <v>2.223178430182811E-15</v>
      </c>
    </row>
    <row r="942" spans="1:5" ht="12.75">
      <c r="A942">
        <f>Tabelle1!E942</f>
        <v>0</v>
      </c>
      <c r="B942">
        <f t="shared" si="59"/>
        <v>-0.00021714187321959167</v>
      </c>
      <c r="C942">
        <f t="shared" si="56"/>
        <v>4.7150593105313223E-08</v>
      </c>
      <c r="D942">
        <f t="shared" si="57"/>
        <v>-1.0238368110302478E-11</v>
      </c>
      <c r="E942">
        <f t="shared" si="58"/>
        <v>2.223178430182811E-15</v>
      </c>
    </row>
    <row r="943" spans="1:5" ht="12.75">
      <c r="A943">
        <f>Tabelle1!E943</f>
        <v>0</v>
      </c>
      <c r="B943">
        <f t="shared" si="59"/>
        <v>-0.00021714187321959167</v>
      </c>
      <c r="C943">
        <f t="shared" si="56"/>
        <v>4.7150593105313223E-08</v>
      </c>
      <c r="D943">
        <f t="shared" si="57"/>
        <v>-1.0238368110302478E-11</v>
      </c>
      <c r="E943">
        <f t="shared" si="58"/>
        <v>2.223178430182811E-15</v>
      </c>
    </row>
    <row r="944" spans="1:5" ht="12.75">
      <c r="A944">
        <f>Tabelle1!E944</f>
        <v>0</v>
      </c>
      <c r="B944">
        <f t="shared" si="59"/>
        <v>-0.00021714187321959167</v>
      </c>
      <c r="C944">
        <f t="shared" si="56"/>
        <v>4.7150593105313223E-08</v>
      </c>
      <c r="D944">
        <f t="shared" si="57"/>
        <v>-1.0238368110302478E-11</v>
      </c>
      <c r="E944">
        <f t="shared" si="58"/>
        <v>2.223178430182811E-15</v>
      </c>
    </row>
    <row r="945" spans="1:5" ht="12.75">
      <c r="A945">
        <f>Tabelle1!E945</f>
        <v>0</v>
      </c>
      <c r="B945">
        <f t="shared" si="59"/>
        <v>-0.00021714187321959167</v>
      </c>
      <c r="C945">
        <f t="shared" si="56"/>
        <v>4.7150593105313223E-08</v>
      </c>
      <c r="D945">
        <f t="shared" si="57"/>
        <v>-1.0238368110302478E-11</v>
      </c>
      <c r="E945">
        <f t="shared" si="58"/>
        <v>2.223178430182811E-15</v>
      </c>
    </row>
    <row r="946" spans="1:5" ht="12.75">
      <c r="A946">
        <f>Tabelle1!E946</f>
        <v>0</v>
      </c>
      <c r="B946">
        <f t="shared" si="59"/>
        <v>-0.00021714187321959167</v>
      </c>
      <c r="C946">
        <f t="shared" si="56"/>
        <v>4.7150593105313223E-08</v>
      </c>
      <c r="D946">
        <f t="shared" si="57"/>
        <v>-1.0238368110302478E-11</v>
      </c>
      <c r="E946">
        <f t="shared" si="58"/>
        <v>2.223178430182811E-15</v>
      </c>
    </row>
    <row r="947" spans="1:5" ht="12.75">
      <c r="A947">
        <f>Tabelle1!E947</f>
        <v>0</v>
      </c>
      <c r="B947">
        <f t="shared" si="59"/>
        <v>-0.00021714187321959167</v>
      </c>
      <c r="C947">
        <f t="shared" si="56"/>
        <v>4.7150593105313223E-08</v>
      </c>
      <c r="D947">
        <f t="shared" si="57"/>
        <v>-1.0238368110302478E-11</v>
      </c>
      <c r="E947">
        <f t="shared" si="58"/>
        <v>2.223178430182811E-15</v>
      </c>
    </row>
    <row r="948" spans="1:5" ht="12.75">
      <c r="A948">
        <f>Tabelle1!E948</f>
        <v>0</v>
      </c>
      <c r="B948">
        <f t="shared" si="59"/>
        <v>-0.00021714187321959167</v>
      </c>
      <c r="C948">
        <f t="shared" si="56"/>
        <v>4.7150593105313223E-08</v>
      </c>
      <c r="D948">
        <f t="shared" si="57"/>
        <v>-1.0238368110302478E-11</v>
      </c>
      <c r="E948">
        <f t="shared" si="58"/>
        <v>2.223178430182811E-15</v>
      </c>
    </row>
    <row r="949" spans="1:5" ht="12.75">
      <c r="A949">
        <f>Tabelle1!E949</f>
        <v>0</v>
      </c>
      <c r="B949">
        <f t="shared" si="59"/>
        <v>-0.00021714187321959167</v>
      </c>
      <c r="C949">
        <f t="shared" si="56"/>
        <v>4.7150593105313223E-08</v>
      </c>
      <c r="D949">
        <f t="shared" si="57"/>
        <v>-1.0238368110302478E-11</v>
      </c>
      <c r="E949">
        <f t="shared" si="58"/>
        <v>2.223178430182811E-15</v>
      </c>
    </row>
    <row r="950" spans="1:5" ht="12.75">
      <c r="A950">
        <f>Tabelle1!E950</f>
        <v>0</v>
      </c>
      <c r="B950">
        <f t="shared" si="59"/>
        <v>-0.00021714187321959167</v>
      </c>
      <c r="C950">
        <f t="shared" si="56"/>
        <v>4.7150593105313223E-08</v>
      </c>
      <c r="D950">
        <f t="shared" si="57"/>
        <v>-1.0238368110302478E-11</v>
      </c>
      <c r="E950">
        <f t="shared" si="58"/>
        <v>2.223178430182811E-15</v>
      </c>
    </row>
    <row r="951" spans="1:5" ht="12.75">
      <c r="A951">
        <f>Tabelle1!E951</f>
        <v>0</v>
      </c>
      <c r="B951">
        <f t="shared" si="59"/>
        <v>-0.00021714187321959167</v>
      </c>
      <c r="C951">
        <f t="shared" si="56"/>
        <v>4.7150593105313223E-08</v>
      </c>
      <c r="D951">
        <f t="shared" si="57"/>
        <v>-1.0238368110302478E-11</v>
      </c>
      <c r="E951">
        <f t="shared" si="58"/>
        <v>2.223178430182811E-15</v>
      </c>
    </row>
    <row r="952" spans="1:5" ht="12.75">
      <c r="A952">
        <f>Tabelle1!E952</f>
        <v>0</v>
      </c>
      <c r="B952">
        <f t="shared" si="59"/>
        <v>-0.00021714187321959167</v>
      </c>
      <c r="C952">
        <f t="shared" si="56"/>
        <v>4.7150593105313223E-08</v>
      </c>
      <c r="D952">
        <f t="shared" si="57"/>
        <v>-1.0238368110302478E-11</v>
      </c>
      <c r="E952">
        <f t="shared" si="58"/>
        <v>2.223178430182811E-15</v>
      </c>
    </row>
    <row r="953" spans="1:5" ht="12.75">
      <c r="A953">
        <f>Tabelle1!E953</f>
        <v>0</v>
      </c>
      <c r="B953">
        <f t="shared" si="59"/>
        <v>-0.00021714187321959167</v>
      </c>
      <c r="C953">
        <f t="shared" si="56"/>
        <v>4.7150593105313223E-08</v>
      </c>
      <c r="D953">
        <f t="shared" si="57"/>
        <v>-1.0238368110302478E-11</v>
      </c>
      <c r="E953">
        <f t="shared" si="58"/>
        <v>2.223178430182811E-15</v>
      </c>
    </row>
    <row r="954" spans="1:5" ht="12.75">
      <c r="A954">
        <f>Tabelle1!E954</f>
        <v>0</v>
      </c>
      <c r="B954">
        <f t="shared" si="59"/>
        <v>-0.00021714187321959167</v>
      </c>
      <c r="C954">
        <f t="shared" si="56"/>
        <v>4.7150593105313223E-08</v>
      </c>
      <c r="D954">
        <f t="shared" si="57"/>
        <v>-1.0238368110302478E-11</v>
      </c>
      <c r="E954">
        <f t="shared" si="58"/>
        <v>2.223178430182811E-15</v>
      </c>
    </row>
    <row r="955" spans="1:5" ht="12.75">
      <c r="A955">
        <f>Tabelle1!E955</f>
        <v>0</v>
      </c>
      <c r="B955">
        <f t="shared" si="59"/>
        <v>-0.00021714187321959167</v>
      </c>
      <c r="C955">
        <f t="shared" si="56"/>
        <v>4.7150593105313223E-08</v>
      </c>
      <c r="D955">
        <f t="shared" si="57"/>
        <v>-1.0238368110302478E-11</v>
      </c>
      <c r="E955">
        <f t="shared" si="58"/>
        <v>2.223178430182811E-15</v>
      </c>
    </row>
    <row r="956" spans="1:5" ht="12.75">
      <c r="A956">
        <f>Tabelle1!E956</f>
        <v>0</v>
      </c>
      <c r="B956">
        <f t="shared" si="59"/>
        <v>-0.00021714187321959167</v>
      </c>
      <c r="C956">
        <f t="shared" si="56"/>
        <v>4.7150593105313223E-08</v>
      </c>
      <c r="D956">
        <f t="shared" si="57"/>
        <v>-1.0238368110302478E-11</v>
      </c>
      <c r="E956">
        <f t="shared" si="58"/>
        <v>2.223178430182811E-15</v>
      </c>
    </row>
    <row r="957" spans="1:5" ht="12.75">
      <c r="A957">
        <f>Tabelle1!E957</f>
        <v>0</v>
      </c>
      <c r="B957">
        <f t="shared" si="59"/>
        <v>-0.00021714187321959167</v>
      </c>
      <c r="C957">
        <f t="shared" si="56"/>
        <v>4.7150593105313223E-08</v>
      </c>
      <c r="D957">
        <f t="shared" si="57"/>
        <v>-1.0238368110302478E-11</v>
      </c>
      <c r="E957">
        <f t="shared" si="58"/>
        <v>2.223178430182811E-15</v>
      </c>
    </row>
    <row r="958" spans="1:5" ht="12.75">
      <c r="A958">
        <f>Tabelle1!E958</f>
        <v>0</v>
      </c>
      <c r="B958">
        <f t="shared" si="59"/>
        <v>-0.00021714187321959167</v>
      </c>
      <c r="C958">
        <f t="shared" si="56"/>
        <v>4.7150593105313223E-08</v>
      </c>
      <c r="D958">
        <f t="shared" si="57"/>
        <v>-1.0238368110302478E-11</v>
      </c>
      <c r="E958">
        <f t="shared" si="58"/>
        <v>2.223178430182811E-15</v>
      </c>
    </row>
    <row r="959" spans="1:5" ht="12.75">
      <c r="A959">
        <f>Tabelle1!E959</f>
        <v>0</v>
      </c>
      <c r="B959">
        <f t="shared" si="59"/>
        <v>-0.00021714187321959167</v>
      </c>
      <c r="C959">
        <f t="shared" si="56"/>
        <v>4.7150593105313223E-08</v>
      </c>
      <c r="D959">
        <f t="shared" si="57"/>
        <v>-1.0238368110302478E-11</v>
      </c>
      <c r="E959">
        <f t="shared" si="58"/>
        <v>2.223178430182811E-15</v>
      </c>
    </row>
    <row r="960" spans="1:5" ht="12.75">
      <c r="A960">
        <f>Tabelle1!E960</f>
        <v>0</v>
      </c>
      <c r="B960">
        <f t="shared" si="59"/>
        <v>-0.00021714187321959167</v>
      </c>
      <c r="C960">
        <f t="shared" si="56"/>
        <v>4.7150593105313223E-08</v>
      </c>
      <c r="D960">
        <f t="shared" si="57"/>
        <v>-1.0238368110302478E-11</v>
      </c>
      <c r="E960">
        <f t="shared" si="58"/>
        <v>2.223178430182811E-15</v>
      </c>
    </row>
    <row r="961" spans="1:5" ht="12.75">
      <c r="A961">
        <f>Tabelle1!E961</f>
        <v>0</v>
      </c>
      <c r="B961">
        <f t="shared" si="59"/>
        <v>-0.00021714187321959167</v>
      </c>
      <c r="C961">
        <f t="shared" si="56"/>
        <v>4.7150593105313223E-08</v>
      </c>
      <c r="D961">
        <f t="shared" si="57"/>
        <v>-1.0238368110302478E-11</v>
      </c>
      <c r="E961">
        <f t="shared" si="58"/>
        <v>2.223178430182811E-15</v>
      </c>
    </row>
    <row r="962" spans="1:5" ht="12.75">
      <c r="A962">
        <f>Tabelle1!E962</f>
        <v>0</v>
      </c>
      <c r="B962">
        <f t="shared" si="59"/>
        <v>-0.00021714187321959167</v>
      </c>
      <c r="C962">
        <f t="shared" si="56"/>
        <v>4.7150593105313223E-08</v>
      </c>
      <c r="D962">
        <f t="shared" si="57"/>
        <v>-1.0238368110302478E-11</v>
      </c>
      <c r="E962">
        <f t="shared" si="58"/>
        <v>2.223178430182811E-15</v>
      </c>
    </row>
    <row r="963" spans="1:5" ht="12.75">
      <c r="A963">
        <f>Tabelle1!E963</f>
        <v>0</v>
      </c>
      <c r="B963">
        <f t="shared" si="59"/>
        <v>-0.00021714187321959167</v>
      </c>
      <c r="C963">
        <f t="shared" si="56"/>
        <v>4.7150593105313223E-08</v>
      </c>
      <c r="D963">
        <f t="shared" si="57"/>
        <v>-1.0238368110302478E-11</v>
      </c>
      <c r="E963">
        <f t="shared" si="58"/>
        <v>2.223178430182811E-15</v>
      </c>
    </row>
    <row r="964" spans="1:5" ht="12.75">
      <c r="A964">
        <f>Tabelle1!E964</f>
        <v>0</v>
      </c>
      <c r="B964">
        <f t="shared" si="59"/>
        <v>-0.00021714187321959167</v>
      </c>
      <c r="C964">
        <f t="shared" si="56"/>
        <v>4.7150593105313223E-08</v>
      </c>
      <c r="D964">
        <f t="shared" si="57"/>
        <v>-1.0238368110302478E-11</v>
      </c>
      <c r="E964">
        <f t="shared" si="58"/>
        <v>2.223178430182811E-15</v>
      </c>
    </row>
    <row r="965" spans="1:5" ht="12.75">
      <c r="A965">
        <f>Tabelle1!E965</f>
        <v>0</v>
      </c>
      <c r="B965">
        <f t="shared" si="59"/>
        <v>-0.00021714187321959167</v>
      </c>
      <c r="C965">
        <f aca="true" t="shared" si="60" ref="C965:C1001">B965^2</f>
        <v>4.7150593105313223E-08</v>
      </c>
      <c r="D965">
        <f aca="true" t="shared" si="61" ref="D965:D1001">B965^3</f>
        <v>-1.0238368110302478E-11</v>
      </c>
      <c r="E965">
        <f aca="true" t="shared" si="62" ref="E965:E1001">B965^4</f>
        <v>2.223178430182811E-15</v>
      </c>
    </row>
    <row r="966" spans="1:5" ht="12.75">
      <c r="A966">
        <f>Tabelle1!E966</f>
        <v>0</v>
      </c>
      <c r="B966">
        <f aca="true" t="shared" si="63" ref="B966:B1001">A966-$G$2</f>
        <v>-0.00021714187321959167</v>
      </c>
      <c r="C966">
        <f t="shared" si="60"/>
        <v>4.7150593105313223E-08</v>
      </c>
      <c r="D966">
        <f t="shared" si="61"/>
        <v>-1.0238368110302478E-11</v>
      </c>
      <c r="E966">
        <f t="shared" si="62"/>
        <v>2.223178430182811E-15</v>
      </c>
    </row>
    <row r="967" spans="1:5" ht="12.75">
      <c r="A967">
        <f>Tabelle1!E967</f>
        <v>0</v>
      </c>
      <c r="B967">
        <f t="shared" si="63"/>
        <v>-0.00021714187321959167</v>
      </c>
      <c r="C967">
        <f t="shared" si="60"/>
        <v>4.7150593105313223E-08</v>
      </c>
      <c r="D967">
        <f t="shared" si="61"/>
        <v>-1.0238368110302478E-11</v>
      </c>
      <c r="E967">
        <f t="shared" si="62"/>
        <v>2.223178430182811E-15</v>
      </c>
    </row>
    <row r="968" spans="1:5" ht="12.75">
      <c r="A968">
        <f>Tabelle1!E968</f>
        <v>0</v>
      </c>
      <c r="B968">
        <f t="shared" si="63"/>
        <v>-0.00021714187321959167</v>
      </c>
      <c r="C968">
        <f t="shared" si="60"/>
        <v>4.7150593105313223E-08</v>
      </c>
      <c r="D968">
        <f t="shared" si="61"/>
        <v>-1.0238368110302478E-11</v>
      </c>
      <c r="E968">
        <f t="shared" si="62"/>
        <v>2.223178430182811E-15</v>
      </c>
    </row>
    <row r="969" spans="1:5" ht="12.75">
      <c r="A969">
        <f>Tabelle1!E969</f>
        <v>0</v>
      </c>
      <c r="B969">
        <f t="shared" si="63"/>
        <v>-0.00021714187321959167</v>
      </c>
      <c r="C969">
        <f t="shared" si="60"/>
        <v>4.7150593105313223E-08</v>
      </c>
      <c r="D969">
        <f t="shared" si="61"/>
        <v>-1.0238368110302478E-11</v>
      </c>
      <c r="E969">
        <f t="shared" si="62"/>
        <v>2.223178430182811E-15</v>
      </c>
    </row>
    <row r="970" spans="1:5" ht="12.75">
      <c r="A970">
        <f>Tabelle1!E970</f>
        <v>0</v>
      </c>
      <c r="B970">
        <f t="shared" si="63"/>
        <v>-0.00021714187321959167</v>
      </c>
      <c r="C970">
        <f t="shared" si="60"/>
        <v>4.7150593105313223E-08</v>
      </c>
      <c r="D970">
        <f t="shared" si="61"/>
        <v>-1.0238368110302478E-11</v>
      </c>
      <c r="E970">
        <f t="shared" si="62"/>
        <v>2.223178430182811E-15</v>
      </c>
    </row>
    <row r="971" spans="1:5" ht="12.75">
      <c r="A971">
        <f>Tabelle1!E971</f>
        <v>0</v>
      </c>
      <c r="B971">
        <f t="shared" si="63"/>
        <v>-0.00021714187321959167</v>
      </c>
      <c r="C971">
        <f t="shared" si="60"/>
        <v>4.7150593105313223E-08</v>
      </c>
      <c r="D971">
        <f t="shared" si="61"/>
        <v>-1.0238368110302478E-11</v>
      </c>
      <c r="E971">
        <f t="shared" si="62"/>
        <v>2.223178430182811E-15</v>
      </c>
    </row>
    <row r="972" spans="1:5" ht="12.75">
      <c r="A972">
        <f>Tabelle1!E972</f>
        <v>0</v>
      </c>
      <c r="B972">
        <f t="shared" si="63"/>
        <v>-0.00021714187321959167</v>
      </c>
      <c r="C972">
        <f t="shared" si="60"/>
        <v>4.7150593105313223E-08</v>
      </c>
      <c r="D972">
        <f t="shared" si="61"/>
        <v>-1.0238368110302478E-11</v>
      </c>
      <c r="E972">
        <f t="shared" si="62"/>
        <v>2.223178430182811E-15</v>
      </c>
    </row>
    <row r="973" spans="1:5" ht="12.75">
      <c r="A973">
        <f>Tabelle1!E973</f>
        <v>0</v>
      </c>
      <c r="B973">
        <f t="shared" si="63"/>
        <v>-0.00021714187321959167</v>
      </c>
      <c r="C973">
        <f t="shared" si="60"/>
        <v>4.7150593105313223E-08</v>
      </c>
      <c r="D973">
        <f t="shared" si="61"/>
        <v>-1.0238368110302478E-11</v>
      </c>
      <c r="E973">
        <f t="shared" si="62"/>
        <v>2.223178430182811E-15</v>
      </c>
    </row>
    <row r="974" spans="1:5" ht="12.75">
      <c r="A974">
        <f>Tabelle1!E974</f>
        <v>0</v>
      </c>
      <c r="B974">
        <f t="shared" si="63"/>
        <v>-0.00021714187321959167</v>
      </c>
      <c r="C974">
        <f t="shared" si="60"/>
        <v>4.7150593105313223E-08</v>
      </c>
      <c r="D974">
        <f t="shared" si="61"/>
        <v>-1.0238368110302478E-11</v>
      </c>
      <c r="E974">
        <f t="shared" si="62"/>
        <v>2.223178430182811E-15</v>
      </c>
    </row>
    <row r="975" spans="1:5" ht="12.75">
      <c r="A975">
        <f>Tabelle1!E975</f>
        <v>0</v>
      </c>
      <c r="B975">
        <f t="shared" si="63"/>
        <v>-0.00021714187321959167</v>
      </c>
      <c r="C975">
        <f t="shared" si="60"/>
        <v>4.7150593105313223E-08</v>
      </c>
      <c r="D975">
        <f t="shared" si="61"/>
        <v>-1.0238368110302478E-11</v>
      </c>
      <c r="E975">
        <f t="shared" si="62"/>
        <v>2.223178430182811E-15</v>
      </c>
    </row>
    <row r="976" spans="1:5" ht="12.75">
      <c r="A976">
        <f>Tabelle1!E976</f>
        <v>0</v>
      </c>
      <c r="B976">
        <f t="shared" si="63"/>
        <v>-0.00021714187321959167</v>
      </c>
      <c r="C976">
        <f t="shared" si="60"/>
        <v>4.7150593105313223E-08</v>
      </c>
      <c r="D976">
        <f t="shared" si="61"/>
        <v>-1.0238368110302478E-11</v>
      </c>
      <c r="E976">
        <f t="shared" si="62"/>
        <v>2.223178430182811E-15</v>
      </c>
    </row>
    <row r="977" spans="1:5" ht="12.75">
      <c r="A977">
        <f>Tabelle1!E977</f>
        <v>0</v>
      </c>
      <c r="B977">
        <f t="shared" si="63"/>
        <v>-0.00021714187321959167</v>
      </c>
      <c r="C977">
        <f t="shared" si="60"/>
        <v>4.7150593105313223E-08</v>
      </c>
      <c r="D977">
        <f t="shared" si="61"/>
        <v>-1.0238368110302478E-11</v>
      </c>
      <c r="E977">
        <f t="shared" si="62"/>
        <v>2.223178430182811E-15</v>
      </c>
    </row>
    <row r="978" spans="1:5" ht="12.75">
      <c r="A978">
        <f>Tabelle1!E978</f>
        <v>0</v>
      </c>
      <c r="B978">
        <f t="shared" si="63"/>
        <v>-0.00021714187321959167</v>
      </c>
      <c r="C978">
        <f t="shared" si="60"/>
        <v>4.7150593105313223E-08</v>
      </c>
      <c r="D978">
        <f t="shared" si="61"/>
        <v>-1.0238368110302478E-11</v>
      </c>
      <c r="E978">
        <f t="shared" si="62"/>
        <v>2.223178430182811E-15</v>
      </c>
    </row>
    <row r="979" spans="1:5" ht="12.75">
      <c r="A979">
        <f>Tabelle1!E979</f>
        <v>0</v>
      </c>
      <c r="B979">
        <f t="shared" si="63"/>
        <v>-0.00021714187321959167</v>
      </c>
      <c r="C979">
        <f t="shared" si="60"/>
        <v>4.7150593105313223E-08</v>
      </c>
      <c r="D979">
        <f t="shared" si="61"/>
        <v>-1.0238368110302478E-11</v>
      </c>
      <c r="E979">
        <f t="shared" si="62"/>
        <v>2.223178430182811E-15</v>
      </c>
    </row>
    <row r="980" spans="1:5" ht="12.75">
      <c r="A980">
        <f>Tabelle1!E980</f>
        <v>0</v>
      </c>
      <c r="B980">
        <f t="shared" si="63"/>
        <v>-0.00021714187321959167</v>
      </c>
      <c r="C980">
        <f t="shared" si="60"/>
        <v>4.7150593105313223E-08</v>
      </c>
      <c r="D980">
        <f t="shared" si="61"/>
        <v>-1.0238368110302478E-11</v>
      </c>
      <c r="E980">
        <f t="shared" si="62"/>
        <v>2.223178430182811E-15</v>
      </c>
    </row>
    <row r="981" spans="1:5" ht="12.75">
      <c r="A981">
        <f>Tabelle1!E981</f>
        <v>0</v>
      </c>
      <c r="B981">
        <f t="shared" si="63"/>
        <v>-0.00021714187321959167</v>
      </c>
      <c r="C981">
        <f t="shared" si="60"/>
        <v>4.7150593105313223E-08</v>
      </c>
      <c r="D981">
        <f t="shared" si="61"/>
        <v>-1.0238368110302478E-11</v>
      </c>
      <c r="E981">
        <f t="shared" si="62"/>
        <v>2.223178430182811E-15</v>
      </c>
    </row>
    <row r="982" spans="1:5" ht="12.75">
      <c r="A982">
        <f>Tabelle1!E982</f>
        <v>0</v>
      </c>
      <c r="B982">
        <f t="shared" si="63"/>
        <v>-0.00021714187321959167</v>
      </c>
      <c r="C982">
        <f t="shared" si="60"/>
        <v>4.7150593105313223E-08</v>
      </c>
      <c r="D982">
        <f t="shared" si="61"/>
        <v>-1.0238368110302478E-11</v>
      </c>
      <c r="E982">
        <f t="shared" si="62"/>
        <v>2.223178430182811E-15</v>
      </c>
    </row>
    <row r="983" spans="1:5" ht="12.75">
      <c r="A983">
        <f>Tabelle1!E983</f>
        <v>0</v>
      </c>
      <c r="B983">
        <f t="shared" si="63"/>
        <v>-0.00021714187321959167</v>
      </c>
      <c r="C983">
        <f t="shared" si="60"/>
        <v>4.7150593105313223E-08</v>
      </c>
      <c r="D983">
        <f t="shared" si="61"/>
        <v>-1.0238368110302478E-11</v>
      </c>
      <c r="E983">
        <f t="shared" si="62"/>
        <v>2.223178430182811E-15</v>
      </c>
    </row>
    <row r="984" spans="1:5" ht="12.75">
      <c r="A984">
        <f>Tabelle1!E984</f>
        <v>0</v>
      </c>
      <c r="B984">
        <f t="shared" si="63"/>
        <v>-0.00021714187321959167</v>
      </c>
      <c r="C984">
        <f t="shared" si="60"/>
        <v>4.7150593105313223E-08</v>
      </c>
      <c r="D984">
        <f t="shared" si="61"/>
        <v>-1.0238368110302478E-11</v>
      </c>
      <c r="E984">
        <f t="shared" si="62"/>
        <v>2.223178430182811E-15</v>
      </c>
    </row>
    <row r="985" spans="1:5" ht="12.75">
      <c r="A985">
        <f>Tabelle1!E985</f>
        <v>0</v>
      </c>
      <c r="B985">
        <f t="shared" si="63"/>
        <v>-0.00021714187321959167</v>
      </c>
      <c r="C985">
        <f t="shared" si="60"/>
        <v>4.7150593105313223E-08</v>
      </c>
      <c r="D985">
        <f t="shared" si="61"/>
        <v>-1.0238368110302478E-11</v>
      </c>
      <c r="E985">
        <f t="shared" si="62"/>
        <v>2.223178430182811E-15</v>
      </c>
    </row>
    <row r="986" spans="1:5" ht="12.75">
      <c r="A986">
        <f>Tabelle1!E986</f>
        <v>0</v>
      </c>
      <c r="B986">
        <f t="shared" si="63"/>
        <v>-0.00021714187321959167</v>
      </c>
      <c r="C986">
        <f t="shared" si="60"/>
        <v>4.7150593105313223E-08</v>
      </c>
      <c r="D986">
        <f t="shared" si="61"/>
        <v>-1.0238368110302478E-11</v>
      </c>
      <c r="E986">
        <f t="shared" si="62"/>
        <v>2.223178430182811E-15</v>
      </c>
    </row>
    <row r="987" spans="1:5" ht="12.75">
      <c r="A987">
        <f>Tabelle1!E987</f>
        <v>0</v>
      </c>
      <c r="B987">
        <f t="shared" si="63"/>
        <v>-0.00021714187321959167</v>
      </c>
      <c r="C987">
        <f t="shared" si="60"/>
        <v>4.7150593105313223E-08</v>
      </c>
      <c r="D987">
        <f t="shared" si="61"/>
        <v>-1.0238368110302478E-11</v>
      </c>
      <c r="E987">
        <f t="shared" si="62"/>
        <v>2.223178430182811E-15</v>
      </c>
    </row>
    <row r="988" spans="1:5" ht="12.75">
      <c r="A988">
        <f>Tabelle1!E988</f>
        <v>0</v>
      </c>
      <c r="B988">
        <f t="shared" si="63"/>
        <v>-0.00021714187321959167</v>
      </c>
      <c r="C988">
        <f t="shared" si="60"/>
        <v>4.7150593105313223E-08</v>
      </c>
      <c r="D988">
        <f t="shared" si="61"/>
        <v>-1.0238368110302478E-11</v>
      </c>
      <c r="E988">
        <f t="shared" si="62"/>
        <v>2.223178430182811E-15</v>
      </c>
    </row>
    <row r="989" spans="1:5" ht="12.75">
      <c r="A989">
        <f>Tabelle1!E989</f>
        <v>0</v>
      </c>
      <c r="B989">
        <f t="shared" si="63"/>
        <v>-0.00021714187321959167</v>
      </c>
      <c r="C989">
        <f t="shared" si="60"/>
        <v>4.7150593105313223E-08</v>
      </c>
      <c r="D989">
        <f t="shared" si="61"/>
        <v>-1.0238368110302478E-11</v>
      </c>
      <c r="E989">
        <f t="shared" si="62"/>
        <v>2.223178430182811E-15</v>
      </c>
    </row>
    <row r="990" spans="1:5" ht="12.75">
      <c r="A990">
        <f>Tabelle1!E990</f>
        <v>0</v>
      </c>
      <c r="B990">
        <f t="shared" si="63"/>
        <v>-0.00021714187321959167</v>
      </c>
      <c r="C990">
        <f t="shared" si="60"/>
        <v>4.7150593105313223E-08</v>
      </c>
      <c r="D990">
        <f t="shared" si="61"/>
        <v>-1.0238368110302478E-11</v>
      </c>
      <c r="E990">
        <f t="shared" si="62"/>
        <v>2.223178430182811E-15</v>
      </c>
    </row>
    <row r="991" spans="1:5" ht="12.75">
      <c r="A991">
        <f>Tabelle1!E991</f>
        <v>0</v>
      </c>
      <c r="B991">
        <f t="shared" si="63"/>
        <v>-0.00021714187321959167</v>
      </c>
      <c r="C991">
        <f t="shared" si="60"/>
        <v>4.7150593105313223E-08</v>
      </c>
      <c r="D991">
        <f t="shared" si="61"/>
        <v>-1.0238368110302478E-11</v>
      </c>
      <c r="E991">
        <f t="shared" si="62"/>
        <v>2.223178430182811E-15</v>
      </c>
    </row>
    <row r="992" spans="1:5" ht="12.75">
      <c r="A992">
        <f>Tabelle1!E992</f>
        <v>0</v>
      </c>
      <c r="B992">
        <f t="shared" si="63"/>
        <v>-0.00021714187321959167</v>
      </c>
      <c r="C992">
        <f t="shared" si="60"/>
        <v>4.7150593105313223E-08</v>
      </c>
      <c r="D992">
        <f t="shared" si="61"/>
        <v>-1.0238368110302478E-11</v>
      </c>
      <c r="E992">
        <f t="shared" si="62"/>
        <v>2.223178430182811E-15</v>
      </c>
    </row>
    <row r="993" spans="1:5" ht="12.75">
      <c r="A993">
        <f>Tabelle1!E993</f>
        <v>0</v>
      </c>
      <c r="B993">
        <f t="shared" si="63"/>
        <v>-0.00021714187321959167</v>
      </c>
      <c r="C993">
        <f t="shared" si="60"/>
        <v>4.7150593105313223E-08</v>
      </c>
      <c r="D993">
        <f t="shared" si="61"/>
        <v>-1.0238368110302478E-11</v>
      </c>
      <c r="E993">
        <f t="shared" si="62"/>
        <v>2.223178430182811E-15</v>
      </c>
    </row>
    <row r="994" spans="1:5" ht="12.75">
      <c r="A994">
        <f>Tabelle1!E994</f>
        <v>0</v>
      </c>
      <c r="B994">
        <f t="shared" si="63"/>
        <v>-0.00021714187321959167</v>
      </c>
      <c r="C994">
        <f t="shared" si="60"/>
        <v>4.7150593105313223E-08</v>
      </c>
      <c r="D994">
        <f t="shared" si="61"/>
        <v>-1.0238368110302478E-11</v>
      </c>
      <c r="E994">
        <f t="shared" si="62"/>
        <v>2.223178430182811E-15</v>
      </c>
    </row>
    <row r="995" spans="1:5" ht="12.75">
      <c r="A995">
        <f>Tabelle1!E995</f>
        <v>0</v>
      </c>
      <c r="B995">
        <f t="shared" si="63"/>
        <v>-0.00021714187321959167</v>
      </c>
      <c r="C995">
        <f t="shared" si="60"/>
        <v>4.7150593105313223E-08</v>
      </c>
      <c r="D995">
        <f t="shared" si="61"/>
        <v>-1.0238368110302478E-11</v>
      </c>
      <c r="E995">
        <f t="shared" si="62"/>
        <v>2.223178430182811E-15</v>
      </c>
    </row>
    <row r="996" spans="1:5" ht="12.75">
      <c r="A996">
        <f>Tabelle1!E996</f>
        <v>0</v>
      </c>
      <c r="B996">
        <f t="shared" si="63"/>
        <v>-0.00021714187321959167</v>
      </c>
      <c r="C996">
        <f t="shared" si="60"/>
        <v>4.7150593105313223E-08</v>
      </c>
      <c r="D996">
        <f t="shared" si="61"/>
        <v>-1.0238368110302478E-11</v>
      </c>
      <c r="E996">
        <f t="shared" si="62"/>
        <v>2.223178430182811E-15</v>
      </c>
    </row>
    <row r="997" spans="1:5" ht="12.75">
      <c r="A997">
        <f>Tabelle1!E997</f>
        <v>0</v>
      </c>
      <c r="B997">
        <f t="shared" si="63"/>
        <v>-0.00021714187321959167</v>
      </c>
      <c r="C997">
        <f t="shared" si="60"/>
        <v>4.7150593105313223E-08</v>
      </c>
      <c r="D997">
        <f t="shared" si="61"/>
        <v>-1.0238368110302478E-11</v>
      </c>
      <c r="E997">
        <f t="shared" si="62"/>
        <v>2.223178430182811E-15</v>
      </c>
    </row>
    <row r="998" spans="1:5" ht="12.75">
      <c r="A998">
        <f>Tabelle1!E998</f>
        <v>0</v>
      </c>
      <c r="B998">
        <f t="shared" si="63"/>
        <v>-0.00021714187321959167</v>
      </c>
      <c r="C998">
        <f t="shared" si="60"/>
        <v>4.7150593105313223E-08</v>
      </c>
      <c r="D998">
        <f t="shared" si="61"/>
        <v>-1.0238368110302478E-11</v>
      </c>
      <c r="E998">
        <f t="shared" si="62"/>
        <v>2.223178430182811E-15</v>
      </c>
    </row>
    <row r="999" spans="1:5" ht="12.75">
      <c r="A999">
        <f>Tabelle1!E999</f>
        <v>0</v>
      </c>
      <c r="B999">
        <f t="shared" si="63"/>
        <v>-0.00021714187321959167</v>
      </c>
      <c r="C999">
        <f t="shared" si="60"/>
        <v>4.7150593105313223E-08</v>
      </c>
      <c r="D999">
        <f t="shared" si="61"/>
        <v>-1.0238368110302478E-11</v>
      </c>
      <c r="E999">
        <f t="shared" si="62"/>
        <v>2.223178430182811E-15</v>
      </c>
    </row>
    <row r="1000" spans="1:5" ht="12.75">
      <c r="A1000">
        <f>Tabelle1!E1000</f>
        <v>0</v>
      </c>
      <c r="B1000">
        <f t="shared" si="63"/>
        <v>-0.00021714187321959167</v>
      </c>
      <c r="C1000">
        <f t="shared" si="60"/>
        <v>4.7150593105313223E-08</v>
      </c>
      <c r="D1000">
        <f t="shared" si="61"/>
        <v>-1.0238368110302478E-11</v>
      </c>
      <c r="E1000">
        <f t="shared" si="62"/>
        <v>2.223178430182811E-15</v>
      </c>
    </row>
    <row r="1001" spans="1:5" ht="12.75">
      <c r="A1001">
        <f>Tabelle1!E1001</f>
        <v>0</v>
      </c>
      <c r="B1001">
        <f t="shared" si="63"/>
        <v>-0.00021714187321959167</v>
      </c>
      <c r="C1001">
        <f t="shared" si="60"/>
        <v>4.7150593105313223E-08</v>
      </c>
      <c r="D1001">
        <f t="shared" si="61"/>
        <v>-1.0238368110302478E-11</v>
      </c>
      <c r="E1001">
        <f t="shared" si="62"/>
        <v>2.223178430182811E-15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md-sdl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kteam</dc:creator>
  <cp:keywords/>
  <dc:description/>
  <cp:lastModifiedBy>Wolfgang Patzig</cp:lastModifiedBy>
  <dcterms:created xsi:type="dcterms:W3CDTF">2002-12-11T11:54:48Z</dcterms:created>
  <dcterms:modified xsi:type="dcterms:W3CDTF">2005-06-30T10:22:06Z</dcterms:modified>
  <cp:category/>
  <cp:version/>
  <cp:contentType/>
  <cp:contentStatus/>
</cp:coreProperties>
</file>